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520" windowHeight="10965" activeTab="6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/>
  <calcPr fullCalcOnLoad="1"/>
</workbook>
</file>

<file path=xl/sharedStrings.xml><?xml version="1.0" encoding="utf-8"?>
<sst xmlns="http://schemas.openxmlformats.org/spreadsheetml/2006/main" count="885" uniqueCount="363">
  <si>
    <t xml:space="preserve">Table 1. Modal mineralogy and textural data for caldera-facies Hells Mesa Tuff and a comagamatic lava dome. </t>
  </si>
  <si>
    <t>Phenocrystic mineral data in volume %; tuffs recalculated as lithic free. Maximum crystal size in mm.  Sample prefix indicates localitiy (Fig. 1):</t>
  </si>
  <si>
    <t xml:space="preserve">E is Esperanza mine, T is Torreon Springs, B is Bursum mine. Sample locations shown on Figs. 2-4.  Point counts made on 1x1 mm grid. K-metasomatized samples shown in bold. </t>
  </si>
  <si>
    <t>Sample</t>
  </si>
  <si>
    <t>Rock type</t>
  </si>
  <si>
    <t>Field number</t>
  </si>
  <si>
    <t>Quartz</t>
  </si>
  <si>
    <t>Sanidine</t>
  </si>
  <si>
    <t>Plagioclase</t>
  </si>
  <si>
    <t>Biotite</t>
  </si>
  <si>
    <t>Sphene</t>
  </si>
  <si>
    <r>
      <t xml:space="preserve">Magnetite </t>
    </r>
    <r>
      <rPr>
        <vertAlign val="superscript"/>
        <sz val="10"/>
        <rFont val="Arial"/>
        <family val="2"/>
      </rPr>
      <t>a</t>
    </r>
  </si>
  <si>
    <t>Groundmass</t>
  </si>
  <si>
    <t>Total</t>
  </si>
  <si>
    <t>Counts</t>
  </si>
  <si>
    <t>Lithics (clasts)</t>
  </si>
  <si>
    <t>Total Crystals</t>
  </si>
  <si>
    <t>Quartz/Feldspar</t>
  </si>
  <si>
    <t xml:space="preserve">Max. Crystal Size </t>
  </si>
  <si>
    <t xml:space="preserve">Textures </t>
  </si>
  <si>
    <t>Comagmatic lava dome and dome-derived tuff breccias: (tuff breccias contain lava clasts)</t>
  </si>
  <si>
    <r>
      <t xml:space="preserve">E1 </t>
    </r>
    <r>
      <rPr>
        <vertAlign val="superscript"/>
        <sz val="10"/>
        <rFont val="Arial"/>
        <family val="2"/>
      </rPr>
      <t>b</t>
    </r>
  </si>
  <si>
    <t>lava</t>
  </si>
  <si>
    <t xml:space="preserve">LLZ-00-2 </t>
  </si>
  <si>
    <r>
      <t xml:space="preserve">1342 </t>
    </r>
    <r>
      <rPr>
        <vertAlign val="superscript"/>
        <sz val="10"/>
        <rFont val="Arial"/>
        <family val="2"/>
      </rPr>
      <t>c</t>
    </r>
  </si>
  <si>
    <t>mcg,sp,pks,mfx, ozs, eq</t>
  </si>
  <si>
    <t>E2</t>
  </si>
  <si>
    <t xml:space="preserve"> lava clast</t>
  </si>
  <si>
    <t>LLZ-00-4</t>
  </si>
  <si>
    <r>
      <t xml:space="preserve">17.0 </t>
    </r>
    <r>
      <rPr>
        <vertAlign val="superscript"/>
        <sz val="10"/>
        <rFont val="Arial"/>
        <family val="2"/>
      </rPr>
      <t>d</t>
    </r>
  </si>
  <si>
    <r>
      <t xml:space="preserve">100 </t>
    </r>
    <r>
      <rPr>
        <vertAlign val="superscript"/>
        <sz val="10"/>
        <rFont val="Arial"/>
        <family val="2"/>
      </rPr>
      <t>e</t>
    </r>
  </si>
  <si>
    <t>sp,mcg-fb,pks,mfx,ozs,eq</t>
  </si>
  <si>
    <t>E3</t>
  </si>
  <si>
    <t>tuff</t>
  </si>
  <si>
    <t>LLZ-00-5</t>
  </si>
  <si>
    <r>
      <t xml:space="preserve">tr </t>
    </r>
    <r>
      <rPr>
        <vertAlign val="superscript"/>
        <sz val="10"/>
        <rFont val="Arial"/>
        <family val="2"/>
      </rPr>
      <t>f</t>
    </r>
  </si>
  <si>
    <t>cc,mcg,psp,pc,pks,ozs,eq</t>
  </si>
  <si>
    <t>Upper caldera-facies Hells Mesa Tuff: (contains comagmatic-lithic lag-breccia clasts)</t>
  </si>
  <si>
    <t>T1</t>
  </si>
  <si>
    <t>TS-2</t>
  </si>
  <si>
    <t>tr</t>
  </si>
  <si>
    <t>cc,pc,psp,eq</t>
  </si>
  <si>
    <t>T2</t>
  </si>
  <si>
    <t xml:space="preserve">clast of  tuff </t>
  </si>
  <si>
    <t>TS-2A</t>
  </si>
  <si>
    <r>
      <t xml:space="preserve">100(3.4) </t>
    </r>
    <r>
      <rPr>
        <vertAlign val="superscript"/>
        <sz val="10"/>
        <rFont val="Arial"/>
        <family val="2"/>
      </rPr>
      <t>g</t>
    </r>
  </si>
  <si>
    <t>cc,pc,psp,eu,ozs, eq</t>
  </si>
  <si>
    <t>B1</t>
  </si>
  <si>
    <t>LLZ-00-12</t>
  </si>
  <si>
    <r>
      <t xml:space="preserve">14.4 </t>
    </r>
    <r>
      <rPr>
        <b/>
        <vertAlign val="superscript"/>
        <sz val="10"/>
        <rFont val="Arial"/>
        <family val="2"/>
      </rPr>
      <t>h</t>
    </r>
  </si>
  <si>
    <r>
      <t xml:space="preserve">tr </t>
    </r>
    <r>
      <rPr>
        <b/>
        <vertAlign val="superscript"/>
        <sz val="10"/>
        <rFont val="Arial"/>
        <family val="2"/>
      </rPr>
      <t>i</t>
    </r>
  </si>
  <si>
    <t>cc,bsp,pc,eq</t>
  </si>
  <si>
    <t>B2</t>
  </si>
  <si>
    <r>
      <t xml:space="preserve">sph. clast </t>
    </r>
    <r>
      <rPr>
        <b/>
        <vertAlign val="superscript"/>
        <sz val="10"/>
        <rFont val="Arial"/>
        <family val="2"/>
      </rPr>
      <t>j</t>
    </r>
  </si>
  <si>
    <t>LLZ-00-13</t>
  </si>
  <si>
    <t>sp,mfx,eq</t>
  </si>
  <si>
    <t>B3</t>
  </si>
  <si>
    <t>RC-KM-11</t>
  </si>
  <si>
    <t>cc,pc,psp,ozs,eq</t>
  </si>
  <si>
    <t>Granite xenoliths in upper caldera-facies Hells Mesa Tuff and dome-derived tuff breccias:  (granite xenoliths are not comagmatic with Hells Mesa Tuff)</t>
  </si>
  <si>
    <t>E4</t>
  </si>
  <si>
    <t>san. granite</t>
  </si>
  <si>
    <t>LLZ-00-8</t>
  </si>
  <si>
    <t>cat,mfx,mcg,grx,hg</t>
  </si>
  <si>
    <t>E5</t>
  </si>
  <si>
    <t>LLZ-00-9A</t>
  </si>
  <si>
    <t>hg,pmp,pks</t>
  </si>
  <si>
    <t>T3</t>
  </si>
  <si>
    <t>mic. granite</t>
  </si>
  <si>
    <t>TS-4A</t>
  </si>
  <si>
    <r>
      <t xml:space="preserve">39.9 </t>
    </r>
    <r>
      <rPr>
        <vertAlign val="superscript"/>
        <sz val="10"/>
        <rFont val="Arial"/>
        <family val="2"/>
      </rPr>
      <t>k</t>
    </r>
  </si>
  <si>
    <r>
      <t xml:space="preserve">0.3 </t>
    </r>
    <r>
      <rPr>
        <vertAlign val="superscript"/>
        <sz val="10"/>
        <rFont val="Arial"/>
        <family val="2"/>
      </rPr>
      <t xml:space="preserve"> l</t>
    </r>
  </si>
  <si>
    <t>ag,per-om</t>
  </si>
  <si>
    <t>Lower caldera-facies Hells Mesa Tuff: (xenolith-poor at top)</t>
  </si>
  <si>
    <t>E6</t>
  </si>
  <si>
    <t>RC-KM-19</t>
  </si>
  <si>
    <t>cc,eu,pc,eq</t>
  </si>
  <si>
    <t>T4</t>
  </si>
  <si>
    <t>TS-6</t>
  </si>
  <si>
    <t>cc,pc,eu,eq</t>
  </si>
  <si>
    <t>B4</t>
  </si>
  <si>
    <t>LLZ-00-14</t>
  </si>
  <si>
    <t>___________________________________________________________________________________________________________________________________________________</t>
  </si>
  <si>
    <r>
      <t>Notes: a)</t>
    </r>
    <r>
      <rPr>
        <sz val="10"/>
        <rFont val="Arial"/>
        <family val="2"/>
      </rPr>
      <t xml:space="preserve"> Magnetite includes some hematite;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) Sample E1 is slightly metasomatized; </t>
    </r>
    <r>
      <rPr>
        <b/>
        <sz val="10"/>
        <rFont val="Arial"/>
        <family val="2"/>
      </rPr>
      <t xml:space="preserve"> c</t>
    </r>
    <r>
      <rPr>
        <sz val="10"/>
        <rFont val="Arial"/>
        <family val="2"/>
      </rPr>
      <t xml:space="preserve">) Sample E1 point counted 3 times to evaluate counting error; </t>
    </r>
  </si>
  <si>
    <r>
      <t xml:space="preserve">d) </t>
    </r>
    <r>
      <rPr>
        <sz val="10"/>
        <rFont val="Arial"/>
        <family val="2"/>
      </rPr>
      <t>plagioclase slightly replaced by calcite;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) clast  is 100% lithic;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) tr. is trace, &lt; 0.1 %;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) Sample T2 is a lag-breccia clast of densely welded lower Hells Mesa Tuff containing </t>
    </r>
  </si>
  <si>
    <r>
      <t xml:space="preserve"> 3.4 % andesite lithics;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) In K-metasomatized rocks plagioclase laths are replaced by adularia and clays, clays wash out of thin section so </t>
    </r>
    <r>
      <rPr>
        <i/>
        <sz val="10"/>
        <rFont val="Arial"/>
        <family val="2"/>
      </rPr>
      <t>euhedral holes</t>
    </r>
    <r>
      <rPr>
        <sz val="10"/>
        <rFont val="Arial"/>
        <family val="2"/>
      </rPr>
      <t xml:space="preserve"> are counted as "plagioclase";</t>
    </r>
  </si>
  <si>
    <r>
      <t>i</t>
    </r>
    <r>
      <rPr>
        <sz val="10"/>
        <rFont val="Arial"/>
        <family val="2"/>
      </rPr>
      <t xml:space="preserve">) rhombic sphene is replaced by leucoxene and clays in metasomatized rocks;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sph. clast</t>
    </r>
    <r>
      <rPr>
        <sz val="10"/>
        <rFont val="Arial"/>
        <family val="2"/>
      </rPr>
      <t xml:space="preserve"> is spherulitc (comagmatic) lithic fragment; k) microcline and orthoclase in this sample; </t>
    </r>
  </si>
  <si>
    <r>
      <t>l)</t>
    </r>
    <r>
      <rPr>
        <sz val="10"/>
        <rFont val="Arial"/>
        <family val="2"/>
      </rPr>
      <t xml:space="preserve"> monazite in this sample.</t>
    </r>
  </si>
  <si>
    <r>
      <t>Textures: cc</t>
    </r>
    <r>
      <rPr>
        <sz val="10"/>
        <rFont val="Arial"/>
        <family val="2"/>
      </rPr>
      <t xml:space="preserve">= cryptocrystalline groundmass, </t>
    </r>
    <r>
      <rPr>
        <b/>
        <sz val="10"/>
        <rFont val="Arial"/>
        <family val="2"/>
      </rPr>
      <t>mcg</t>
    </r>
    <r>
      <rPr>
        <sz val="10"/>
        <rFont val="Arial"/>
        <family val="2"/>
      </rPr>
      <t xml:space="preserve">= microcrystalline granular groundmass, </t>
    </r>
    <r>
      <rPr>
        <b/>
        <sz val="10"/>
        <rFont val="Arial"/>
        <family val="2"/>
      </rPr>
      <t>mcg-fb</t>
    </r>
    <r>
      <rPr>
        <sz val="10"/>
        <rFont val="Arial"/>
        <family val="2"/>
      </rPr>
      <t xml:space="preserve">= microcrystalline flow bands, </t>
    </r>
    <r>
      <rPr>
        <b/>
        <sz val="10"/>
        <rFont val="Arial"/>
        <family val="2"/>
      </rPr>
      <t>sp</t>
    </r>
    <r>
      <rPr>
        <sz val="10"/>
        <rFont val="Arial"/>
        <family val="2"/>
      </rPr>
      <t xml:space="preserve">= spherulitic groundmass, </t>
    </r>
    <r>
      <rPr>
        <b/>
        <sz val="10"/>
        <rFont val="Arial"/>
        <family val="2"/>
      </rPr>
      <t>psp</t>
    </r>
    <r>
      <rPr>
        <sz val="10"/>
        <rFont val="Arial"/>
        <family val="2"/>
      </rPr>
      <t>= patchy spherulites,</t>
    </r>
  </si>
  <si>
    <r>
      <t xml:space="preserve"> bsp</t>
    </r>
    <r>
      <rPr>
        <sz val="10"/>
        <rFont val="Arial"/>
        <family val="2"/>
      </rPr>
      <t xml:space="preserve">=  broken spherulites, </t>
    </r>
    <r>
      <rPr>
        <b/>
        <sz val="10"/>
        <rFont val="Arial"/>
        <family val="2"/>
      </rPr>
      <t>pc</t>
    </r>
    <r>
      <rPr>
        <sz val="10"/>
        <rFont val="Arial"/>
        <family val="2"/>
      </rPr>
      <t xml:space="preserve">= pyroclastic (abundant broken crystal fragments), </t>
    </r>
    <r>
      <rPr>
        <b/>
        <sz val="10"/>
        <rFont val="Arial"/>
        <family val="2"/>
      </rPr>
      <t>eu</t>
    </r>
    <r>
      <rPr>
        <sz val="10"/>
        <rFont val="Arial"/>
        <family val="2"/>
      </rPr>
      <t>= eutaxitic,</t>
    </r>
    <r>
      <rPr>
        <b/>
        <sz val="10"/>
        <rFont val="Arial"/>
        <family val="2"/>
      </rPr>
      <t xml:space="preserve"> mfx</t>
    </r>
    <r>
      <rPr>
        <sz val="10"/>
        <rFont val="Arial"/>
        <family val="2"/>
      </rPr>
      <t xml:space="preserve">= microfaulted crystals, </t>
    </r>
    <r>
      <rPr>
        <b/>
        <sz val="10"/>
        <rFont val="Arial"/>
        <family val="2"/>
      </rPr>
      <t>cat</t>
    </r>
    <r>
      <rPr>
        <sz val="10"/>
        <rFont val="Arial"/>
        <family val="2"/>
      </rPr>
      <t>= cataclastic (shattered crystals, slight rotations),</t>
    </r>
  </si>
  <si>
    <r>
      <t xml:space="preserve"> grx</t>
    </r>
    <r>
      <rPr>
        <sz val="10"/>
        <rFont val="Arial"/>
        <family val="2"/>
      </rPr>
      <t xml:space="preserve">= microgranulated crystals (counted as groundmass),  </t>
    </r>
    <r>
      <rPr>
        <b/>
        <sz val="10"/>
        <rFont val="Arial"/>
        <family val="2"/>
      </rPr>
      <t>pks</t>
    </r>
    <r>
      <rPr>
        <sz val="10"/>
        <rFont val="Arial"/>
        <family val="2"/>
      </rPr>
      <t xml:space="preserve">= poikolitic sanidine with plagioclase inclusions, </t>
    </r>
    <r>
      <rPr>
        <b/>
        <sz val="10"/>
        <rFont val="Arial"/>
        <family val="2"/>
      </rPr>
      <t>hg</t>
    </r>
    <r>
      <rPr>
        <sz val="10"/>
        <rFont val="Arial"/>
        <family val="2"/>
      </rPr>
      <t>= hypidiomorphic granular,</t>
    </r>
    <r>
      <rPr>
        <b/>
        <sz val="10"/>
        <rFont val="Arial"/>
        <family val="2"/>
      </rPr>
      <t xml:space="preserve"> ag</t>
    </r>
    <r>
      <rPr>
        <sz val="10"/>
        <rFont val="Arial"/>
        <family val="2"/>
      </rPr>
      <t>= allotriomorphic granular,</t>
    </r>
  </si>
  <si>
    <r>
      <t xml:space="preserve"> </t>
    </r>
    <r>
      <rPr>
        <b/>
        <sz val="10"/>
        <rFont val="Arial"/>
        <family val="2"/>
      </rPr>
      <t>per-om</t>
    </r>
    <r>
      <rPr>
        <sz val="10"/>
        <rFont val="Arial"/>
        <family val="2"/>
      </rPr>
      <t>= perthitic orthoclase/microcline,</t>
    </r>
    <r>
      <rPr>
        <b/>
        <sz val="10"/>
        <rFont val="Arial"/>
        <family val="2"/>
      </rPr>
      <t xml:space="preserve"> pmp</t>
    </r>
    <r>
      <rPr>
        <sz val="10"/>
        <rFont val="Arial"/>
        <family val="2"/>
      </rPr>
      <t xml:space="preserve">= partially melted plagioclase (cryptocrystalline pockets with birefringent reaction fronts), </t>
    </r>
    <r>
      <rPr>
        <b/>
        <sz val="10"/>
        <rFont val="Arial"/>
        <family val="2"/>
      </rPr>
      <t>ozs</t>
    </r>
    <r>
      <rPr>
        <sz val="10"/>
        <rFont val="Arial"/>
        <family val="2"/>
      </rPr>
      <t xml:space="preserve">= oscillatory zoned sanidine, </t>
    </r>
  </si>
  <si>
    <r>
      <t xml:space="preserve"> </t>
    </r>
    <r>
      <rPr>
        <b/>
        <sz val="10"/>
        <rFont val="Arial"/>
        <family val="2"/>
      </rPr>
      <t>eq</t>
    </r>
    <r>
      <rPr>
        <sz val="10"/>
        <rFont val="Arial"/>
        <family val="0"/>
      </rPr>
      <t>= embayed quartz.</t>
    </r>
  </si>
  <si>
    <t>Table 2. Whole rock geochemical data for caldera-facies Hells Mesa Tuff  and a comagmatic lava dome.</t>
  </si>
  <si>
    <r>
      <t xml:space="preserve"> Oxides are in weight percent; elements in parts per million, ppm. LOI is loss on ignition (volatile content, wt. %). ND is not detected. nSiO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is </t>
    </r>
    <r>
      <rPr>
        <i/>
        <sz val="10"/>
        <rFont val="Arial"/>
        <family val="2"/>
      </rPr>
      <t>SiO2</t>
    </r>
    <r>
      <rPr>
        <sz val="10"/>
        <rFont val="Arial"/>
        <family val="2"/>
      </rPr>
      <t xml:space="preserve"> normalized to 100% and volatile free.  </t>
    </r>
  </si>
  <si>
    <t xml:space="preserve">Sample prefix indicates locality (Fig. 1): B is Bursum mine and E is Esperanza mine. Sample locations are shown on Figures 2-4. SeeTable 1 for rock type. K-metasomatized rocks shown in bold. </t>
  </si>
  <si>
    <t>Field No</t>
  </si>
  <si>
    <r>
      <t>SiO</t>
    </r>
    <r>
      <rPr>
        <vertAlign val="subscript"/>
        <sz val="10"/>
        <rFont val="Arial"/>
        <family val="2"/>
      </rPr>
      <t>2</t>
    </r>
  </si>
  <si>
    <r>
      <t>nSiO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</si>
  <si>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</si>
  <si>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</si>
  <si>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</si>
  <si>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MnO</t>
  </si>
  <si>
    <t>MgO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</si>
  <si>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</si>
  <si>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</si>
  <si>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</si>
  <si>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</si>
  <si>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LOI</t>
  </si>
  <si>
    <t>Cr</t>
  </si>
  <si>
    <t>V</t>
  </si>
  <si>
    <t>Ni</t>
  </si>
  <si>
    <t>Cu</t>
  </si>
  <si>
    <t>Zn</t>
  </si>
  <si>
    <t>Ga</t>
  </si>
  <si>
    <t>As</t>
  </si>
  <si>
    <t>Rb</t>
  </si>
  <si>
    <t>Sr</t>
  </si>
  <si>
    <t>Y</t>
  </si>
  <si>
    <t>Zr</t>
  </si>
  <si>
    <t>Nb</t>
  </si>
  <si>
    <t>Mo</t>
  </si>
  <si>
    <t>Ba</t>
  </si>
  <si>
    <t>Pb</t>
  </si>
  <si>
    <t>Th</t>
  </si>
  <si>
    <t>U</t>
  </si>
  <si>
    <t>Comagmatic lava dome and dome-derived tuff breccias:(tuff breccias contain lava clasts)</t>
  </si>
  <si>
    <t>E1</t>
  </si>
  <si>
    <t>LLZ-00-2</t>
  </si>
  <si>
    <r>
      <t xml:space="preserve">6.73 </t>
    </r>
    <r>
      <rPr>
        <vertAlign val="superscript"/>
        <sz val="10"/>
        <rFont val="Arial"/>
        <family val="2"/>
      </rPr>
      <t>a</t>
    </r>
  </si>
  <si>
    <r>
      <t xml:space="preserve">67.87 </t>
    </r>
    <r>
      <rPr>
        <vertAlign val="superscript"/>
        <sz val="10"/>
        <rFont val="Arial"/>
        <family val="2"/>
      </rPr>
      <t>b</t>
    </r>
  </si>
  <si>
    <r>
      <t>2.13</t>
    </r>
    <r>
      <rPr>
        <vertAlign val="superscript"/>
        <sz val="10"/>
        <rFont val="Arial"/>
        <family val="2"/>
      </rPr>
      <t xml:space="preserve"> b</t>
    </r>
  </si>
  <si>
    <t>Granite xenolith in dome-derived tuff breccia: (granite xenolith is not comagmatic with Hells Mesa Tuff)</t>
  </si>
  <si>
    <r>
      <t xml:space="preserve">73.13 </t>
    </r>
    <r>
      <rPr>
        <b/>
        <vertAlign val="superscript"/>
        <sz val="10"/>
        <rFont val="Arial"/>
        <family val="2"/>
      </rPr>
      <t>c</t>
    </r>
  </si>
  <si>
    <t>ND</t>
  </si>
  <si>
    <t xml:space="preserve">___________________________________________________________________________________________________________________________________________________________________________    </t>
  </si>
  <si>
    <t>_______________________________</t>
  </si>
  <si>
    <r>
      <t>Notes:</t>
    </r>
    <r>
      <rPr>
        <sz val="10"/>
        <rFont val="Arial"/>
        <family val="2"/>
      </rPr>
      <t xml:space="preserve"> a) E1 is slightly metasomatized; b) E2 contains ~2% calcite, which slightly depresses SiO2 and exaggerates CaO relative to "true" values; c) SiO2 is not significantly affected by K-metasomatism (Dunbar, et al., 1994). </t>
    </r>
  </si>
  <si>
    <t xml:space="preserve"> Data from NMT/NMBG  XRF Lab, Chris McKee analyst.</t>
  </si>
  <si>
    <r>
      <t xml:space="preserve"> Analytical methods as follows. </t>
    </r>
    <r>
      <rPr>
        <sz val="10"/>
        <rFont val="Arial"/>
        <family val="2"/>
      </rPr>
      <t xml:space="preserve">Wavelength dispersive XRF spectrometry was used for major and trace element analyses. Major elements were analyzed with fused glass disks. Fused disks were prepared following </t>
    </r>
  </si>
  <si>
    <t>the basic methods described by Norris and Hutton (1969). Approximately 1 g of sample was fused with  6 g of Sigma 12:22 flux, 50 mg of LiNO3, and 50 mg LiBr. Trace elements were determined on whole rock pressed powder</t>
  </si>
  <si>
    <t xml:space="preserve"> pellets following Norrish and Chappell (1977). Seven grams of powdered sample were mixed with 7 drops of a 1% polyvinyl alcohol solution and pressed  at ten tons with a boric acid backing.  </t>
  </si>
  <si>
    <t>The XRF lab at NMT/NMBG was partly funded by NSF grant EAR93-16467.</t>
  </si>
  <si>
    <t xml:space="preserve">Table 3. Modal mineralogy ( volume %) and maximum crystal size (mm) from a measured section of the </t>
  </si>
  <si>
    <r>
      <t>Hells Mesa Tuff outflow sheet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near Magdalena (Brown, 1972).</t>
    </r>
    <r>
      <rPr>
        <sz val="10"/>
        <rFont val="Arial"/>
        <family val="0"/>
      </rPr>
      <t xml:space="preserve"> Maximum crystal sizes measured by R. Chamberlin </t>
    </r>
  </si>
  <si>
    <t xml:space="preserve"> from archived thin sections provided by C.E. Chapin. </t>
  </si>
  <si>
    <t>Fieldno</t>
  </si>
  <si>
    <t>Q</t>
  </si>
  <si>
    <t>A</t>
  </si>
  <si>
    <t>P</t>
  </si>
  <si>
    <t>MB</t>
  </si>
  <si>
    <t>G</t>
  </si>
  <si>
    <t>X</t>
  </si>
  <si>
    <t>QF</t>
  </si>
  <si>
    <t>XLMAX</t>
  </si>
  <si>
    <t>STPOS</t>
  </si>
  <si>
    <t>M18</t>
  </si>
  <si>
    <t>M24-37</t>
  </si>
  <si>
    <t>M17</t>
  </si>
  <si>
    <t>M24-36</t>
  </si>
  <si>
    <t>M16</t>
  </si>
  <si>
    <t>M24-34</t>
  </si>
  <si>
    <t>M15</t>
  </si>
  <si>
    <t>M24-33</t>
  </si>
  <si>
    <t>M14</t>
  </si>
  <si>
    <t>M24-31</t>
  </si>
  <si>
    <t>M13</t>
  </si>
  <si>
    <t>M24-30</t>
  </si>
  <si>
    <t>M12</t>
  </si>
  <si>
    <t>M24-29</t>
  </si>
  <si>
    <t>M11</t>
  </si>
  <si>
    <t>M24-28</t>
  </si>
  <si>
    <t>M10</t>
  </si>
  <si>
    <t>M24-27</t>
  </si>
  <si>
    <t>M9</t>
  </si>
  <si>
    <t>M24-26</t>
  </si>
  <si>
    <t>M8</t>
  </si>
  <si>
    <t>M24-25</t>
  </si>
  <si>
    <t>M7</t>
  </si>
  <si>
    <t>M24-24</t>
  </si>
  <si>
    <t>M6</t>
  </si>
  <si>
    <t>M24-23</t>
  </si>
  <si>
    <t>M5</t>
  </si>
  <si>
    <t>M24-22</t>
  </si>
  <si>
    <t>M4</t>
  </si>
  <si>
    <t>M24-21</t>
  </si>
  <si>
    <t>M3</t>
  </si>
  <si>
    <t>M24-20</t>
  </si>
  <si>
    <t>M2</t>
  </si>
  <si>
    <t>M24-19</t>
  </si>
  <si>
    <t>M1</t>
  </si>
  <si>
    <t>M24-18</t>
  </si>
  <si>
    <t>_______________________________________________________________________________________________________</t>
  </si>
  <si>
    <r>
      <t>Notes</t>
    </r>
    <r>
      <rPr>
        <sz val="10"/>
        <rFont val="Arial"/>
        <family val="0"/>
      </rPr>
      <t xml:space="preserve">: Q= quartz, A= sanidine (alkali feldspar) P= plagioclase, MB= magnetite/hematite plus biotite, G= groundmass (melt), </t>
    </r>
  </si>
  <si>
    <t xml:space="preserve">X= total crystals, QF= quartz/total feldspar. XLMAX= maximum size of phenocrysts in thin section (mm) </t>
  </si>
  <si>
    <t xml:space="preserve">STPOS= stratigraphic position, which is height above base (in feet). </t>
  </si>
  <si>
    <t>Thin sections for samples M5, M8 and M12 not available to measure maximum crystal size.</t>
  </si>
  <si>
    <t>Table 4. Modal mineralogy (volume %) and maximum crystal size (mm) for the entire Hells Mesa eruptive sequence.</t>
  </si>
  <si>
    <t>Data from Brown, 1972 and this report (Table 1).</t>
  </si>
  <si>
    <t>Comagmatic lava dome and derivative tuff breccias:</t>
  </si>
  <si>
    <t xml:space="preserve">LLZ002 </t>
  </si>
  <si>
    <t>LLZ004</t>
  </si>
  <si>
    <t>LLZ005</t>
  </si>
  <si>
    <t>Upper caldera-facies Hells Mesa Tuff:</t>
  </si>
  <si>
    <t>LLZ0012</t>
  </si>
  <si>
    <t>LLZ0013</t>
  </si>
  <si>
    <t>RCKM11</t>
  </si>
  <si>
    <t>Lower caldera-facies Hells Mesa Tuff (xenolith-poor top):</t>
  </si>
  <si>
    <t>RCKM19</t>
  </si>
  <si>
    <t>LLZ0014</t>
  </si>
  <si>
    <t>Outflow-facies Hells Mesa Tuff near Magdalena</t>
  </si>
  <si>
    <t>__________________________________________________________________________________________________</t>
  </si>
  <si>
    <r>
      <t>Notes:</t>
    </r>
    <r>
      <rPr>
        <sz val="10"/>
        <rFont val="Arial"/>
        <family val="0"/>
      </rPr>
      <t xml:space="preserve"> See Table 3 for explanation of abbreviations and Table 1 for lithology of caldera-facies samples.  STPOS is </t>
    </r>
    <r>
      <rPr>
        <i/>
        <sz val="10"/>
        <rFont val="Arial"/>
        <family val="2"/>
      </rPr>
      <t xml:space="preserve">relative </t>
    </r>
    <r>
      <rPr>
        <sz val="10"/>
        <rFont val="Arial"/>
        <family val="0"/>
      </rPr>
      <t xml:space="preserve">stratigraphic  </t>
    </r>
  </si>
  <si>
    <t xml:space="preserve">position; top of outflow sheet (M18)  is stratigraphically correlative to top of lower caldera-facies Hell Mesa Tuff </t>
  </si>
  <si>
    <t xml:space="preserve">Table 5. Whole-rock geochemical data available for the Hells Mesa magmatic suite (n = 51).  </t>
  </si>
  <si>
    <t xml:space="preserve">Includes intensely altered rocks and suspect analyses. </t>
  </si>
  <si>
    <t>Map Unit</t>
  </si>
  <si>
    <t>SiO2</t>
  </si>
  <si>
    <t>TiO2</t>
  </si>
  <si>
    <t>Al2O3</t>
  </si>
  <si>
    <t>Fe2O3</t>
  </si>
  <si>
    <t>Na2O</t>
  </si>
  <si>
    <t>K2O</t>
  </si>
  <si>
    <t>P2O5</t>
  </si>
  <si>
    <t>Reference</t>
  </si>
  <si>
    <t>Comagmatic Hells Mesa-age lava dome and dome-derived tuffs:</t>
  </si>
  <si>
    <t>1 (E1)</t>
  </si>
  <si>
    <t>Tre</t>
  </si>
  <si>
    <t>2 (E2)</t>
  </si>
  <si>
    <t>Trt (clast)</t>
  </si>
  <si>
    <t>3 (E3)</t>
  </si>
  <si>
    <t>Trt</t>
  </si>
  <si>
    <t>Upper caldera-facies Hells Mesa Tuff  (contains comagatic lag breccias):</t>
  </si>
  <si>
    <t>4 (B1)</t>
  </si>
  <si>
    <t>Thf</t>
  </si>
  <si>
    <t>5 (B2)</t>
  </si>
  <si>
    <t>Thf (clast)</t>
  </si>
  <si>
    <t>6 (B3)</t>
  </si>
  <si>
    <t xml:space="preserve"> Lower caldera-facies Hells Mesa Tuff (xenolith-poor top):</t>
  </si>
  <si>
    <t>7 (E6)</t>
  </si>
  <si>
    <t>Thx</t>
  </si>
  <si>
    <t>8 (B4)</t>
  </si>
  <si>
    <t>Caldera-facies Hells Mesa Tuff and clasts of Hells Mesa Tuff in younger formations:</t>
  </si>
  <si>
    <t>82-4-15-1</t>
  </si>
  <si>
    <t>Thm</t>
  </si>
  <si>
    <t>na</t>
  </si>
  <si>
    <t>82-4-15-2</t>
  </si>
  <si>
    <t>82-4-15-3</t>
  </si>
  <si>
    <t>82-4-15-5</t>
  </si>
  <si>
    <t>4-18-82-9</t>
  </si>
  <si>
    <t>Thx?</t>
  </si>
  <si>
    <t>4-18-82-10</t>
  </si>
  <si>
    <t>4-18-82-12</t>
  </si>
  <si>
    <t>4-18-82-14</t>
  </si>
  <si>
    <t>4-18-82-15</t>
  </si>
  <si>
    <t>4-18-82-17</t>
  </si>
  <si>
    <t>82-4-15-6</t>
  </si>
  <si>
    <t>Thm/r</t>
  </si>
  <si>
    <t>4-18-82-1</t>
  </si>
  <si>
    <t>4-18-82-2</t>
  </si>
  <si>
    <t>4-18-82-3</t>
  </si>
  <si>
    <t>4-18-82-4</t>
  </si>
  <si>
    <t>4-18-82-5</t>
  </si>
  <si>
    <t>4-18-82-6</t>
  </si>
  <si>
    <t>4-18-82-8</t>
  </si>
  <si>
    <t>4-18-82-11</t>
  </si>
  <si>
    <t>4-18-82-16</t>
  </si>
  <si>
    <t>KM-54</t>
  </si>
  <si>
    <t>Tzt clast</t>
  </si>
  <si>
    <t>KM-58</t>
  </si>
  <si>
    <t>KM-59</t>
  </si>
  <si>
    <t>KM-60</t>
  </si>
  <si>
    <t>33*</t>
  </si>
  <si>
    <t>KM-61</t>
  </si>
  <si>
    <t>KM-96</t>
  </si>
  <si>
    <t>KM-102</t>
  </si>
  <si>
    <t>KM-112</t>
  </si>
  <si>
    <t>Tpfr clast</t>
  </si>
  <si>
    <t>KM-113</t>
  </si>
  <si>
    <t>KM-114</t>
  </si>
  <si>
    <t>KM-115</t>
  </si>
  <si>
    <t>KM-116</t>
  </si>
  <si>
    <t>KM-117</t>
  </si>
  <si>
    <t>Tpf clast</t>
  </si>
  <si>
    <t>KM-118</t>
  </si>
  <si>
    <t>KM-119</t>
  </si>
  <si>
    <t>KM-120</t>
  </si>
  <si>
    <t>KM-121</t>
  </si>
  <si>
    <t>KM-153</t>
  </si>
  <si>
    <t>KM-155</t>
  </si>
  <si>
    <t>KM-158</t>
  </si>
  <si>
    <t>Hells Mesa Tuff (outflow facies)</t>
  </si>
  <si>
    <t>19-D</t>
  </si>
  <si>
    <t>LJ4</t>
  </si>
  <si>
    <t>Th(lower)</t>
  </si>
  <si>
    <t>4&amp;5</t>
  </si>
  <si>
    <t>51*</t>
  </si>
  <si>
    <t>LJ17</t>
  </si>
  <si>
    <t>Th(top)</t>
  </si>
  <si>
    <t>___________________________________________________________________________________________________________________________________________________________________________________________________________________________________________________</t>
  </si>
  <si>
    <r>
      <t>NOTES:</t>
    </r>
    <r>
      <rPr>
        <sz val="10"/>
        <rFont val="Arial"/>
        <family val="2"/>
      </rPr>
      <t xml:space="preserve"> Oxides in weight percent. Elements in parts per million, ppm. ND = not detected; na = not analysed. Distinctly anomalous values are highlighted.  </t>
    </r>
  </si>
  <si>
    <r>
      <t xml:space="preserve">Samples: </t>
    </r>
    <r>
      <rPr>
        <sz val="10"/>
        <rFont val="Arial"/>
        <family val="2"/>
      </rPr>
      <t xml:space="preserve"> K-metasomatized samples are shown in bold; hydrothermally altered and mineralized  samples in italics, and supect analyses are marked with an asterisk  (# 33 &amp; 51) . </t>
    </r>
  </si>
  <si>
    <r>
      <t xml:space="preserve"> </t>
    </r>
    <r>
      <rPr>
        <b/>
        <sz val="10"/>
        <rFont val="Arial"/>
        <family val="2"/>
      </rPr>
      <t>Map units:</t>
    </r>
    <r>
      <rPr>
        <sz val="10"/>
        <rFont val="Arial"/>
        <family val="0"/>
      </rPr>
      <t xml:space="preserve"> see Fig.  5 for explanation of most map units. Additional units: Thm/r, r is for  red zone of Eggleston et al.,1983; Th is outflow Hells MesaTuff ; Tzt is medial tuff of Luis Lopez Fm.; and Tpf is Popotosa Fm. fanglomerate facies (r = K- metasomatized); </t>
    </r>
  </si>
  <si>
    <r>
      <t>References:</t>
    </r>
    <r>
      <rPr>
        <sz val="10"/>
        <rFont val="Arial"/>
        <family val="0"/>
      </rPr>
      <t xml:space="preserve"> 1 = this report (Table 2); 2 = Chamberlin et al., in press; 3 = Eggleston et al. 1983; 4 = Ennis, 1996; 5 = Spradlin, 1976.</t>
    </r>
  </si>
  <si>
    <t>Highlighted sample numbers are excluded in calculation of mean SiO2 content of Hells Mesa rocks and construction of SiO2 histogram.</t>
  </si>
  <si>
    <t xml:space="preserve">Table 6. Normalized  whole-rock geochemical data for unaltered or slightly altered samples of Hells Mesa Tuff and a comagmatic lava dome (n = 11). </t>
  </si>
  <si>
    <t xml:space="preserve">All data normalized to 100% and volatile free. Includes calculated mean values and standard deviations.  </t>
  </si>
  <si>
    <t>Comagmatic Hells Mesa-age lava dome and dome-derived tuffs</t>
  </si>
  <si>
    <t xml:space="preserve"> Lower caldera-facies Hells Mesa Tuff (xenolith bearing) </t>
  </si>
  <si>
    <t>MEAN:</t>
  </si>
  <si>
    <t xml:space="preserve">               </t>
  </si>
  <si>
    <t>STD. DEV.</t>
  </si>
  <si>
    <t>± 1.74</t>
  </si>
  <si>
    <t xml:space="preserve"> ± 0.05</t>
  </si>
  <si>
    <t>± 0.74</t>
  </si>
  <si>
    <t>± 0.30</t>
  </si>
  <si>
    <t>± 0.02</t>
  </si>
  <si>
    <t>± 0.15</t>
  </si>
  <si>
    <t>± 0.51</t>
  </si>
  <si>
    <t>± 0.63</t>
  </si>
  <si>
    <t>± 0.99</t>
  </si>
  <si>
    <t>± 2.4</t>
  </si>
  <si>
    <t>± 6</t>
  </si>
  <si>
    <t>± 1.3</t>
  </si>
  <si>
    <t>± 2.1</t>
  </si>
  <si>
    <t>± 8.0</t>
  </si>
  <si>
    <t>± 1.1</t>
  </si>
  <si>
    <t>± 83</t>
  </si>
  <si>
    <t>± 75</t>
  </si>
  <si>
    <t>± 39</t>
  </si>
  <si>
    <t>± 3.7</t>
  </si>
  <si>
    <t>± 0.6</t>
  </si>
  <si>
    <t>± 346</t>
  </si>
  <si>
    <t>± 2.9</t>
  </si>
  <si>
    <t>± 6.4</t>
  </si>
  <si>
    <t>± 1.2</t>
  </si>
  <si>
    <t>_________________________________________________________________________________________________________________________________________________________________________________________________________________________</t>
  </si>
  <si>
    <r>
      <t>Notes: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Oxides in weight percent. Elements in parts per million, ppm. ND= not detected; na= not analysed.  Distinctly anomalous values (highlighted) are not included in calculated means. Sample numbers as in Table 5.</t>
    </r>
  </si>
  <si>
    <r>
      <t>Map units:</t>
    </r>
    <r>
      <rPr>
        <sz val="10"/>
        <rFont val="Arial"/>
        <family val="0"/>
      </rPr>
      <t xml:space="preserve"> Tre= Hell Mesa-age lava dome, Trt= dome-derived tuffs, Thx = xenolith-poor caldera-facies lower Hells Mesa Tuff; Thm = lower xenolith-rich mesobreccia; Th = outflow Hells Mesa.   </t>
    </r>
  </si>
  <si>
    <r>
      <t xml:space="preserve"> </t>
    </r>
    <r>
      <rPr>
        <b/>
        <sz val="10"/>
        <rFont val="Arial"/>
        <family val="2"/>
      </rPr>
      <t>References:</t>
    </r>
    <r>
      <rPr>
        <sz val="10"/>
        <rFont val="Arial"/>
        <family val="0"/>
      </rPr>
      <t xml:space="preserve"> 1 = this report; 2 = Chamberlin et al., in press; 3 = Eggleston et al. 1983; 4 = Ennis, 1996; 5 = Spradlin, 1976.</t>
    </r>
  </si>
  <si>
    <t>Table 7. Post-Hells-Mesa rhyolite units from overlapping vent areas in the eastern Socorro caldera.</t>
  </si>
  <si>
    <t>R1</t>
  </si>
  <si>
    <t>LLZ-43</t>
  </si>
  <si>
    <t>Tj</t>
  </si>
  <si>
    <t>R2</t>
  </si>
  <si>
    <t>LLZ-99-11</t>
  </si>
  <si>
    <t>R3</t>
  </si>
  <si>
    <t>LLZ-99-4</t>
  </si>
  <si>
    <t>Tzu</t>
  </si>
  <si>
    <t>R4</t>
  </si>
  <si>
    <t>LLZ-99-5F</t>
  </si>
  <si>
    <t>R5</t>
  </si>
  <si>
    <t>SOC-99-1</t>
  </si>
  <si>
    <t>R6</t>
  </si>
  <si>
    <t>LLZ-44</t>
  </si>
  <si>
    <t xml:space="preserve">Tzt </t>
  </si>
  <si>
    <t>R7</t>
  </si>
  <si>
    <t>LLZ-12</t>
  </si>
  <si>
    <t>Tzt</t>
  </si>
  <si>
    <t>__________________________________________________________________________________________________________________________________________________________________________________</t>
  </si>
  <si>
    <r>
      <t xml:space="preserve">Notes: </t>
    </r>
    <r>
      <rPr>
        <sz val="10"/>
        <rFont val="Arial"/>
        <family val="2"/>
      </rPr>
      <t>Oxides in weight percent. Elements in parts per million, ppm.  ND is not detected; na is not analysed.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Distinctly anomalous values are highlighted. </t>
    </r>
  </si>
  <si>
    <t xml:space="preserve">K-metasomatized samples shown in bold. </t>
  </si>
  <si>
    <r>
      <t xml:space="preserve"> Map units:</t>
    </r>
    <r>
      <rPr>
        <sz val="10"/>
        <rFont val="Arial"/>
        <family val="0"/>
      </rPr>
      <t xml:space="preserve"> Tj = La Jencia Tuff; Tzu = upper rhyolite of Luis lopez Fm.; Tzt = medial tuff of Luis Lopez Fm.</t>
    </r>
    <r>
      <rPr>
        <b/>
        <sz val="10"/>
        <rFont val="Arial"/>
        <family val="2"/>
      </rPr>
      <t xml:space="preserve"> References:</t>
    </r>
    <r>
      <rPr>
        <sz val="10"/>
        <rFont val="Arial"/>
        <family val="0"/>
      </rPr>
      <t xml:space="preserve"> 1 = this report (Table 2); 2 = Chamberlin et al. in press.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</si>
</sst>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textRotation="60"/>
    </xf>
    <xf numFmtId="0" fontId="0" fillId="0" borderId="0" xfId="0" applyAlignment="1">
      <alignment horizontal="center" textRotation="60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165" fontId="8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left" textRotation="60"/>
    </xf>
    <xf numFmtId="0" fontId="1" fillId="0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9.140625" defaultRowHeight="12.75"/>
  <sheetData>
    <row r="1" spans="1:18" ht="12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17" ht="78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3" t="s">
        <v>18</v>
      </c>
      <c r="Q4" s="5" t="s">
        <v>19</v>
      </c>
    </row>
    <row r="5" spans="1:6" ht="15">
      <c r="A5" s="6" t="s">
        <v>20</v>
      </c>
      <c r="B5" s="6"/>
      <c r="C5" s="7"/>
      <c r="D5" s="7"/>
      <c r="E5" s="7"/>
      <c r="F5" s="7"/>
    </row>
    <row r="6" spans="1:18" ht="14.25">
      <c r="A6" s="8" t="s">
        <v>21</v>
      </c>
      <c r="B6" s="8" t="s">
        <v>22</v>
      </c>
      <c r="C6" s="2" t="s">
        <v>23</v>
      </c>
      <c r="D6" s="8">
        <v>9.4</v>
      </c>
      <c r="E6" s="9">
        <v>20.9</v>
      </c>
      <c r="F6" s="9">
        <v>13</v>
      </c>
      <c r="G6" s="8">
        <v>1.6</v>
      </c>
      <c r="H6" s="8">
        <v>0.1</v>
      </c>
      <c r="I6" s="8">
        <v>0.4</v>
      </c>
      <c r="J6" s="8">
        <v>54.5</v>
      </c>
      <c r="K6" s="9">
        <v>99.9</v>
      </c>
      <c r="L6" s="8" t="s">
        <v>24</v>
      </c>
      <c r="M6" s="8">
        <v>0</v>
      </c>
      <c r="N6" s="8">
        <v>45.4</v>
      </c>
      <c r="O6" s="10">
        <v>0.28</v>
      </c>
      <c r="P6" s="8">
        <v>6.9</v>
      </c>
      <c r="Q6" s="2" t="s">
        <v>25</v>
      </c>
      <c r="R6" s="2"/>
    </row>
    <row r="7" spans="1:17" ht="14.25">
      <c r="A7" s="11" t="s">
        <v>26</v>
      </c>
      <c r="B7" s="11" t="s">
        <v>27</v>
      </c>
      <c r="C7" t="s">
        <v>28</v>
      </c>
      <c r="D7" s="12">
        <v>10.1</v>
      </c>
      <c r="E7" s="11">
        <v>28.5</v>
      </c>
      <c r="F7" s="12" t="s">
        <v>29</v>
      </c>
      <c r="G7" s="11">
        <v>1.7</v>
      </c>
      <c r="H7" s="11">
        <v>0.2</v>
      </c>
      <c r="I7" s="11">
        <v>1.2</v>
      </c>
      <c r="J7" s="11">
        <v>41.3</v>
      </c>
      <c r="K7" s="9">
        <v>100</v>
      </c>
      <c r="L7" s="11">
        <v>424</v>
      </c>
      <c r="M7" s="11" t="s">
        <v>30</v>
      </c>
      <c r="N7" s="11">
        <v>58.7</v>
      </c>
      <c r="O7" s="13">
        <v>0.22</v>
      </c>
      <c r="P7" s="11">
        <v>8.2</v>
      </c>
      <c r="Q7" t="s">
        <v>31</v>
      </c>
    </row>
    <row r="8" spans="1:17" ht="14.25">
      <c r="A8" s="11" t="s">
        <v>32</v>
      </c>
      <c r="B8" s="11" t="s">
        <v>33</v>
      </c>
      <c r="C8" t="s">
        <v>34</v>
      </c>
      <c r="D8" s="11">
        <v>16.5</v>
      </c>
      <c r="E8" s="11">
        <v>25.4</v>
      </c>
      <c r="F8" s="11">
        <v>12.3</v>
      </c>
      <c r="G8" s="11">
        <v>2.5</v>
      </c>
      <c r="H8" s="11" t="s">
        <v>35</v>
      </c>
      <c r="I8" s="11">
        <v>1.2</v>
      </c>
      <c r="J8" s="11">
        <v>42</v>
      </c>
      <c r="K8" s="9">
        <f>D8+E8+F8+G8+I8+J8</f>
        <v>99.9</v>
      </c>
      <c r="L8" s="11">
        <v>405</v>
      </c>
      <c r="M8" s="11">
        <v>0.8</v>
      </c>
      <c r="N8" s="11">
        <v>57.9</v>
      </c>
      <c r="O8" s="13">
        <f>D8/(E8+F8)</f>
        <v>0.4376657824933687</v>
      </c>
      <c r="P8" s="11">
        <v>5.8</v>
      </c>
      <c r="Q8" t="s">
        <v>36</v>
      </c>
    </row>
    <row r="9" spans="1:18" ht="14.25">
      <c r="A9" s="14" t="s">
        <v>37</v>
      </c>
      <c r="B9" s="15"/>
      <c r="C9" s="6"/>
      <c r="D9" s="16"/>
      <c r="E9" s="16"/>
      <c r="F9" s="16"/>
      <c r="G9" s="16"/>
      <c r="H9" s="16"/>
      <c r="I9" s="16"/>
      <c r="J9" s="16"/>
      <c r="K9" s="17"/>
      <c r="L9" s="16"/>
      <c r="M9" s="16"/>
      <c r="N9" s="16"/>
      <c r="O9" s="18"/>
      <c r="P9" s="16"/>
      <c r="Q9" s="19"/>
      <c r="R9" s="19"/>
    </row>
    <row r="10" spans="1:17" ht="12.75">
      <c r="A10" s="11" t="s">
        <v>38</v>
      </c>
      <c r="B10" s="11" t="s">
        <v>33</v>
      </c>
      <c r="C10" t="s">
        <v>39</v>
      </c>
      <c r="D10" s="11">
        <v>14.7</v>
      </c>
      <c r="E10" s="11">
        <v>16.6</v>
      </c>
      <c r="F10" s="11">
        <v>14.2</v>
      </c>
      <c r="G10" s="11">
        <v>0.8</v>
      </c>
      <c r="H10" s="11" t="s">
        <v>40</v>
      </c>
      <c r="I10" s="11">
        <v>1.3</v>
      </c>
      <c r="J10" s="11">
        <v>52.3</v>
      </c>
      <c r="K10" s="9">
        <f>D10+E10+F10+G10+I10+J10</f>
        <v>99.89999999999999</v>
      </c>
      <c r="L10" s="11">
        <v>382</v>
      </c>
      <c r="M10" s="11">
        <v>2.4</v>
      </c>
      <c r="N10" s="11">
        <v>47.6</v>
      </c>
      <c r="O10" s="13">
        <f>D10/(E10+F10)</f>
        <v>0.47727272727272724</v>
      </c>
      <c r="P10" s="11">
        <v>3.7</v>
      </c>
      <c r="Q10" t="s">
        <v>41</v>
      </c>
    </row>
    <row r="11" spans="1:17" ht="14.25">
      <c r="A11" s="11" t="s">
        <v>42</v>
      </c>
      <c r="B11" s="11" t="s">
        <v>43</v>
      </c>
      <c r="C11" t="s">
        <v>44</v>
      </c>
      <c r="D11" s="11">
        <v>12.7</v>
      </c>
      <c r="E11" s="11">
        <v>19.5</v>
      </c>
      <c r="F11" s="11">
        <v>15.5</v>
      </c>
      <c r="G11" s="11">
        <v>1.5</v>
      </c>
      <c r="H11" s="11">
        <v>0.2</v>
      </c>
      <c r="I11" s="11">
        <v>0.8</v>
      </c>
      <c r="J11" s="11">
        <v>47.9</v>
      </c>
      <c r="K11" s="9">
        <v>99.9</v>
      </c>
      <c r="L11" s="11">
        <v>394</v>
      </c>
      <c r="M11" s="12" t="s">
        <v>45</v>
      </c>
      <c r="N11" s="11">
        <v>50.2</v>
      </c>
      <c r="O11" s="13">
        <v>0.36</v>
      </c>
      <c r="P11" s="11">
        <v>4.5</v>
      </c>
      <c r="Q11" t="s">
        <v>46</v>
      </c>
    </row>
    <row r="12" spans="1:18" ht="14.25">
      <c r="A12" s="20" t="s">
        <v>47</v>
      </c>
      <c r="B12" s="20" t="s">
        <v>33</v>
      </c>
      <c r="C12" s="1" t="s">
        <v>48</v>
      </c>
      <c r="D12" s="21">
        <v>10</v>
      </c>
      <c r="E12" s="20">
        <v>16.1</v>
      </c>
      <c r="F12" s="20" t="s">
        <v>49</v>
      </c>
      <c r="G12" s="20">
        <v>0.8</v>
      </c>
      <c r="H12" s="20" t="s">
        <v>50</v>
      </c>
      <c r="I12" s="20">
        <v>1.1</v>
      </c>
      <c r="J12" s="20">
        <v>57.5</v>
      </c>
      <c r="K12" s="21">
        <v>99.9</v>
      </c>
      <c r="L12" s="20">
        <v>360</v>
      </c>
      <c r="M12" s="21">
        <v>2</v>
      </c>
      <c r="N12" s="20">
        <v>42.4</v>
      </c>
      <c r="O12" s="13">
        <v>0.33</v>
      </c>
      <c r="P12" s="20">
        <v>4.7</v>
      </c>
      <c r="Q12" s="1" t="s">
        <v>51</v>
      </c>
      <c r="R12" s="1"/>
    </row>
    <row r="13" spans="1:18" ht="14.25">
      <c r="A13" s="20" t="s">
        <v>52</v>
      </c>
      <c r="B13" s="20" t="s">
        <v>53</v>
      </c>
      <c r="C13" s="1" t="s">
        <v>54</v>
      </c>
      <c r="D13" s="20">
        <v>14.9</v>
      </c>
      <c r="E13" s="20">
        <v>19.5</v>
      </c>
      <c r="F13" s="20">
        <v>12.5</v>
      </c>
      <c r="G13" s="21">
        <v>1</v>
      </c>
      <c r="H13" s="20" t="s">
        <v>40</v>
      </c>
      <c r="I13" s="21">
        <v>1</v>
      </c>
      <c r="J13" s="21">
        <v>51.1</v>
      </c>
      <c r="K13" s="21">
        <f>D13+E13+F13+G13+I13+J13</f>
        <v>100</v>
      </c>
      <c r="L13" s="22">
        <v>416</v>
      </c>
      <c r="M13" s="22">
        <v>100</v>
      </c>
      <c r="N13" s="20">
        <v>48.9</v>
      </c>
      <c r="O13" s="13">
        <f>D13/(E13+F13)</f>
        <v>0.465625</v>
      </c>
      <c r="P13" s="20">
        <v>6.4</v>
      </c>
      <c r="Q13" s="1" t="s">
        <v>55</v>
      </c>
      <c r="R13" s="1"/>
    </row>
    <row r="14" spans="1:18" ht="12.75">
      <c r="A14" s="20" t="s">
        <v>56</v>
      </c>
      <c r="B14" s="20" t="s">
        <v>33</v>
      </c>
      <c r="C14" s="1" t="s">
        <v>57</v>
      </c>
      <c r="D14" s="20">
        <v>15.9</v>
      </c>
      <c r="E14" s="20">
        <v>13.8</v>
      </c>
      <c r="F14" s="20">
        <v>16.8</v>
      </c>
      <c r="G14" s="20">
        <v>1.3</v>
      </c>
      <c r="H14" s="20">
        <v>0.2</v>
      </c>
      <c r="I14" s="20">
        <v>0.4</v>
      </c>
      <c r="J14" s="20">
        <v>51.6</v>
      </c>
      <c r="K14" s="21">
        <v>100</v>
      </c>
      <c r="L14" s="20">
        <v>465</v>
      </c>
      <c r="M14" s="20">
        <v>0.2</v>
      </c>
      <c r="N14" s="20">
        <v>48.4</v>
      </c>
      <c r="O14" s="13">
        <f>D14/(E14+F14)</f>
        <v>0.5196078431372549</v>
      </c>
      <c r="P14" s="20">
        <v>4.3</v>
      </c>
      <c r="Q14" s="1" t="s">
        <v>58</v>
      </c>
      <c r="R14" s="1"/>
    </row>
    <row r="15" spans="1:18" ht="15">
      <c r="A15" s="14" t="s">
        <v>59</v>
      </c>
      <c r="B15" s="14"/>
      <c r="C15" s="23"/>
      <c r="D15" s="24"/>
      <c r="E15" s="24"/>
      <c r="F15" s="24"/>
      <c r="G15" s="25"/>
      <c r="H15" s="24"/>
      <c r="I15" s="25"/>
      <c r="J15" s="25"/>
      <c r="K15" s="25"/>
      <c r="L15" s="26"/>
      <c r="M15" s="26"/>
      <c r="N15" s="24"/>
      <c r="O15" s="27"/>
      <c r="P15" s="24"/>
      <c r="Q15" s="23"/>
      <c r="R15" s="23"/>
    </row>
    <row r="16" spans="1:18" ht="12.75">
      <c r="A16" s="28" t="s">
        <v>60</v>
      </c>
      <c r="B16" s="28" t="s">
        <v>61</v>
      </c>
      <c r="C16" s="29" t="s">
        <v>62</v>
      </c>
      <c r="D16" s="28">
        <v>20.9</v>
      </c>
      <c r="E16" s="28">
        <v>46.6</v>
      </c>
      <c r="F16" s="28">
        <v>15.8</v>
      </c>
      <c r="G16" s="30">
        <v>1.1</v>
      </c>
      <c r="H16" s="28" t="s">
        <v>40</v>
      </c>
      <c r="I16" s="28">
        <v>0.2</v>
      </c>
      <c r="J16" s="28">
        <v>15.3</v>
      </c>
      <c r="K16" s="30">
        <f>D16+E16+F16+G16+I16+J16</f>
        <v>99.89999999999999</v>
      </c>
      <c r="L16" s="28">
        <v>373</v>
      </c>
      <c r="M16" s="28">
        <v>100</v>
      </c>
      <c r="N16" s="28">
        <v>84.5</v>
      </c>
      <c r="O16" s="31">
        <f>D16/(E16+F16)</f>
        <v>0.33493589743589736</v>
      </c>
      <c r="P16" s="28">
        <v>8.4</v>
      </c>
      <c r="Q16" s="29" t="s">
        <v>63</v>
      </c>
      <c r="R16" s="29"/>
    </row>
    <row r="17" spans="1:18" ht="12.75">
      <c r="A17" s="28" t="s">
        <v>64</v>
      </c>
      <c r="B17" s="28" t="s">
        <v>61</v>
      </c>
      <c r="C17" s="29" t="s">
        <v>65</v>
      </c>
      <c r="D17" s="28">
        <v>20.4</v>
      </c>
      <c r="E17" s="28">
        <v>50.8</v>
      </c>
      <c r="F17" s="28">
        <v>20.6</v>
      </c>
      <c r="G17" s="28">
        <v>2.9</v>
      </c>
      <c r="H17" s="28">
        <v>0.3</v>
      </c>
      <c r="I17" s="28">
        <v>0.5</v>
      </c>
      <c r="J17" s="28">
        <v>4.5</v>
      </c>
      <c r="K17" s="30">
        <v>100</v>
      </c>
      <c r="L17" s="28">
        <v>378</v>
      </c>
      <c r="M17" s="28">
        <v>100</v>
      </c>
      <c r="N17" s="28">
        <v>95.5</v>
      </c>
      <c r="O17" s="31">
        <f>D17/(E17+F17)</f>
        <v>0.2857142857142857</v>
      </c>
      <c r="P17" s="28">
        <v>12.1</v>
      </c>
      <c r="Q17" s="29" t="s">
        <v>66</v>
      </c>
      <c r="R17" s="29"/>
    </row>
    <row r="18" spans="1:18" ht="14.25">
      <c r="A18" s="28" t="s">
        <v>67</v>
      </c>
      <c r="B18" s="28" t="s">
        <v>68</v>
      </c>
      <c r="C18" s="29" t="s">
        <v>69</v>
      </c>
      <c r="D18" s="28">
        <v>33.3</v>
      </c>
      <c r="E18" s="28" t="s">
        <v>70</v>
      </c>
      <c r="F18" s="28">
        <v>24.9</v>
      </c>
      <c r="G18" s="28">
        <v>0.3</v>
      </c>
      <c r="H18" s="28" t="s">
        <v>71</v>
      </c>
      <c r="I18" s="28">
        <v>1.5</v>
      </c>
      <c r="J18" s="30">
        <v>0</v>
      </c>
      <c r="K18" s="30">
        <v>99.9</v>
      </c>
      <c r="L18" s="28">
        <v>342</v>
      </c>
      <c r="M18" s="28">
        <v>100</v>
      </c>
      <c r="N18" s="28">
        <v>100</v>
      </c>
      <c r="O18" s="31">
        <v>0.52</v>
      </c>
      <c r="P18" s="28">
        <v>12.9</v>
      </c>
      <c r="Q18" s="29" t="s">
        <v>72</v>
      </c>
      <c r="R18" s="29"/>
    </row>
    <row r="19" spans="1:18" ht="14.25">
      <c r="A19" s="6" t="s">
        <v>73</v>
      </c>
      <c r="B19" s="6"/>
      <c r="C19" s="6"/>
      <c r="D19" s="6"/>
      <c r="E19" s="6"/>
      <c r="F19" s="6"/>
      <c r="G19" s="6"/>
      <c r="H19" s="6"/>
      <c r="I19" s="6"/>
      <c r="J19" s="6"/>
      <c r="K19" s="21"/>
      <c r="L19" s="6"/>
      <c r="M19" s="6"/>
      <c r="N19" s="6"/>
      <c r="O19" s="6"/>
      <c r="P19" s="15"/>
      <c r="Q19" s="6"/>
      <c r="R19" s="6"/>
    </row>
    <row r="20" spans="1:17" ht="12.75">
      <c r="A20" s="11" t="s">
        <v>74</v>
      </c>
      <c r="B20" s="11" t="s">
        <v>33</v>
      </c>
      <c r="C20" t="s">
        <v>75</v>
      </c>
      <c r="D20" s="11">
        <v>11.8</v>
      </c>
      <c r="E20" s="11">
        <v>14.7</v>
      </c>
      <c r="F20" s="11">
        <v>10.5</v>
      </c>
      <c r="G20" s="12">
        <v>2.2</v>
      </c>
      <c r="H20" s="11" t="s">
        <v>40</v>
      </c>
      <c r="I20" s="11">
        <v>1.6</v>
      </c>
      <c r="J20" s="11">
        <v>59.1</v>
      </c>
      <c r="K20" s="9">
        <f>D20+E20+F20+G20+I20+J20</f>
        <v>99.9</v>
      </c>
      <c r="L20" s="11">
        <v>323</v>
      </c>
      <c r="M20" s="11">
        <v>3.1</v>
      </c>
      <c r="N20" s="11">
        <v>40.8</v>
      </c>
      <c r="O20" s="13">
        <f>D20/(E20+F20)</f>
        <v>0.4682539682539683</v>
      </c>
      <c r="P20" s="11">
        <v>2.8</v>
      </c>
      <c r="Q20" t="s">
        <v>76</v>
      </c>
    </row>
    <row r="21" spans="1:17" ht="12.75">
      <c r="A21" s="11" t="s">
        <v>77</v>
      </c>
      <c r="B21" s="11" t="s">
        <v>33</v>
      </c>
      <c r="C21" t="s">
        <v>78</v>
      </c>
      <c r="D21" s="11">
        <v>10.6</v>
      </c>
      <c r="E21" s="11">
        <v>8.7</v>
      </c>
      <c r="F21" s="11">
        <v>10.9</v>
      </c>
      <c r="G21" s="11">
        <v>1.4</v>
      </c>
      <c r="H21" s="11" t="s">
        <v>40</v>
      </c>
      <c r="I21" s="11">
        <v>0.8</v>
      </c>
      <c r="J21" s="11">
        <v>67.6</v>
      </c>
      <c r="K21" s="9">
        <f>D21+E21+F21+G21+I21+J21</f>
        <v>99.99999999999999</v>
      </c>
      <c r="L21" s="11">
        <v>364</v>
      </c>
      <c r="M21" s="11">
        <v>1.6</v>
      </c>
      <c r="N21" s="11">
        <v>32.4</v>
      </c>
      <c r="O21" s="13">
        <f>D21/(E21+F21)</f>
        <v>0.5408163265306122</v>
      </c>
      <c r="P21" s="11">
        <v>2.2</v>
      </c>
      <c r="Q21" t="s">
        <v>79</v>
      </c>
    </row>
    <row r="22" spans="1:18" ht="12.75">
      <c r="A22" s="20" t="s">
        <v>80</v>
      </c>
      <c r="B22" s="20" t="s">
        <v>33</v>
      </c>
      <c r="C22" s="1" t="s">
        <v>81</v>
      </c>
      <c r="D22" s="20">
        <v>11.2</v>
      </c>
      <c r="E22" s="20">
        <v>13.6</v>
      </c>
      <c r="F22" s="20">
        <v>13.8</v>
      </c>
      <c r="G22" s="20">
        <v>1.4</v>
      </c>
      <c r="H22" s="20" t="s">
        <v>40</v>
      </c>
      <c r="I22" s="20">
        <v>0.7</v>
      </c>
      <c r="J22" s="20">
        <v>59.3</v>
      </c>
      <c r="K22" s="21">
        <f>D22+E22+F22+G22+I22+J22</f>
        <v>100</v>
      </c>
      <c r="L22" s="20">
        <v>423</v>
      </c>
      <c r="M22" s="20">
        <v>0.9</v>
      </c>
      <c r="N22" s="20">
        <v>40.7</v>
      </c>
      <c r="O22" s="13">
        <f>D22/(E22+F22)</f>
        <v>0.40875912408759124</v>
      </c>
      <c r="P22" s="20">
        <v>4.1</v>
      </c>
      <c r="Q22" s="1" t="s">
        <v>76</v>
      </c>
      <c r="R22" s="1"/>
    </row>
    <row r="23" ht="12.75">
      <c r="A23" t="s">
        <v>82</v>
      </c>
    </row>
    <row r="24" spans="1:18" ht="12.75">
      <c r="A24" s="32" t="s">
        <v>83</v>
      </c>
      <c r="B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32" t="s">
        <v>84</v>
      </c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 t="s">
        <v>85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1" t="s">
        <v>86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 t="s">
        <v>87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1" t="s">
        <v>88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1" t="s">
        <v>89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1" t="s">
        <v>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 t="s">
        <v>91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2.75">
      <c r="A33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93</v>
      </c>
    </row>
    <row r="2" spans="1:7" ht="15.75">
      <c r="A2" s="2" t="s">
        <v>94</v>
      </c>
      <c r="B2" s="2"/>
      <c r="C2" s="2"/>
      <c r="D2" s="2"/>
      <c r="E2" s="2"/>
      <c r="F2" s="2"/>
      <c r="G2" s="2"/>
    </row>
    <row r="3" ht="12.75">
      <c r="A3" t="s">
        <v>95</v>
      </c>
    </row>
    <row r="5" spans="1:32" ht="15.75">
      <c r="A5" s="11" t="s">
        <v>3</v>
      </c>
      <c r="B5" s="11" t="s">
        <v>96</v>
      </c>
      <c r="C5" s="11" t="s">
        <v>97</v>
      </c>
      <c r="D5" s="11" t="s">
        <v>98</v>
      </c>
      <c r="E5" s="11" t="s">
        <v>99</v>
      </c>
      <c r="F5" s="11" t="s">
        <v>100</v>
      </c>
      <c r="G5" s="11" t="s">
        <v>101</v>
      </c>
      <c r="H5" s="11" t="s">
        <v>102</v>
      </c>
      <c r="I5" s="11" t="s">
        <v>103</v>
      </c>
      <c r="J5" s="11" t="s">
        <v>104</v>
      </c>
      <c r="K5" s="11" t="s">
        <v>105</v>
      </c>
      <c r="L5" s="11" t="s">
        <v>106</v>
      </c>
      <c r="M5" s="11" t="s">
        <v>107</v>
      </c>
      <c r="N5" s="11" t="s">
        <v>108</v>
      </c>
      <c r="O5" s="11" t="s">
        <v>13</v>
      </c>
      <c r="P5" s="11" t="s">
        <v>109</v>
      </c>
      <c r="Q5" s="11" t="s">
        <v>110</v>
      </c>
      <c r="R5" s="11" t="s">
        <v>111</v>
      </c>
      <c r="S5" s="11" t="s">
        <v>112</v>
      </c>
      <c r="T5" s="11" t="s">
        <v>113</v>
      </c>
      <c r="U5" s="11" t="s">
        <v>114</v>
      </c>
      <c r="V5" s="11" t="s">
        <v>115</v>
      </c>
      <c r="W5" s="11" t="s">
        <v>116</v>
      </c>
      <c r="X5" s="11" t="s">
        <v>117</v>
      </c>
      <c r="Y5" s="11" t="s">
        <v>118</v>
      </c>
      <c r="Z5" s="11" t="s">
        <v>119</v>
      </c>
      <c r="AA5" s="11" t="s">
        <v>120</v>
      </c>
      <c r="AB5" s="11" t="s">
        <v>121</v>
      </c>
      <c r="AC5" s="11" t="s">
        <v>122</v>
      </c>
      <c r="AD5" s="11" t="s">
        <v>123</v>
      </c>
      <c r="AE5" s="11" t="s">
        <v>124</v>
      </c>
      <c r="AF5" s="11" t="s">
        <v>125</v>
      </c>
    </row>
    <row r="6" spans="1:32" ht="12.75">
      <c r="A6" t="s">
        <v>126</v>
      </c>
      <c r="D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4.25">
      <c r="A7" s="8" t="s">
        <v>127</v>
      </c>
      <c r="B7" s="8" t="s">
        <v>128</v>
      </c>
      <c r="C7" s="10">
        <v>74.17</v>
      </c>
      <c r="D7" s="8">
        <v>75.23</v>
      </c>
      <c r="E7" s="10">
        <v>0.26</v>
      </c>
      <c r="F7" s="10">
        <v>12.83</v>
      </c>
      <c r="G7" s="10">
        <v>1.59</v>
      </c>
      <c r="H7" s="10">
        <v>0.065</v>
      </c>
      <c r="I7" s="10">
        <v>0.27</v>
      </c>
      <c r="J7" s="10">
        <v>0.55</v>
      </c>
      <c r="K7" s="10">
        <v>2.08</v>
      </c>
      <c r="L7" s="10" t="s">
        <v>129</v>
      </c>
      <c r="M7" s="10">
        <v>0.05</v>
      </c>
      <c r="N7" s="10">
        <v>0.84</v>
      </c>
      <c r="O7" s="10">
        <v>99.43</v>
      </c>
      <c r="P7" s="8">
        <v>8</v>
      </c>
      <c r="Q7" s="8">
        <v>19</v>
      </c>
      <c r="R7" s="8">
        <v>3</v>
      </c>
      <c r="S7" s="8">
        <v>6</v>
      </c>
      <c r="T7" s="8">
        <v>25</v>
      </c>
      <c r="U7" s="8">
        <v>14</v>
      </c>
      <c r="V7" s="8">
        <v>4</v>
      </c>
      <c r="W7" s="8">
        <v>234</v>
      </c>
      <c r="X7" s="8">
        <v>145</v>
      </c>
      <c r="Y7" s="8">
        <v>23</v>
      </c>
      <c r="Z7" s="8">
        <v>156</v>
      </c>
      <c r="AA7" s="8">
        <v>19</v>
      </c>
      <c r="AB7" s="8">
        <v>1</v>
      </c>
      <c r="AC7" s="8">
        <v>736</v>
      </c>
      <c r="AD7" s="8">
        <v>15</v>
      </c>
      <c r="AE7" s="8">
        <v>20</v>
      </c>
      <c r="AF7" s="8">
        <v>3</v>
      </c>
    </row>
    <row r="8" spans="1:32" ht="14.25">
      <c r="A8" s="34" t="s">
        <v>26</v>
      </c>
      <c r="B8" s="11" t="s">
        <v>28</v>
      </c>
      <c r="C8" s="13" t="s">
        <v>130</v>
      </c>
      <c r="D8" s="11">
        <v>69.38</v>
      </c>
      <c r="E8" s="13">
        <v>0.36</v>
      </c>
      <c r="F8" s="13">
        <v>14.9</v>
      </c>
      <c r="G8" s="13">
        <v>2.32</v>
      </c>
      <c r="H8" s="13">
        <v>0.077</v>
      </c>
      <c r="I8" s="13">
        <v>0.49</v>
      </c>
      <c r="J8" s="13" t="s">
        <v>131</v>
      </c>
      <c r="K8" s="13">
        <v>2.97</v>
      </c>
      <c r="L8" s="13">
        <v>6.59</v>
      </c>
      <c r="M8" s="13">
        <v>0.11</v>
      </c>
      <c r="N8" s="13">
        <v>1.88</v>
      </c>
      <c r="O8" s="13">
        <v>99.68</v>
      </c>
      <c r="P8" s="11">
        <v>3</v>
      </c>
      <c r="Q8" s="11">
        <v>31</v>
      </c>
      <c r="R8" s="11">
        <v>3</v>
      </c>
      <c r="S8" s="11">
        <v>7</v>
      </c>
      <c r="T8" s="11">
        <v>32</v>
      </c>
      <c r="U8" s="11">
        <v>17</v>
      </c>
      <c r="V8" s="11">
        <v>6</v>
      </c>
      <c r="W8" s="11">
        <v>270</v>
      </c>
      <c r="X8" s="11">
        <v>293</v>
      </c>
      <c r="Y8" s="11">
        <v>32</v>
      </c>
      <c r="Z8" s="11">
        <v>228</v>
      </c>
      <c r="AA8" s="11">
        <v>21</v>
      </c>
      <c r="AB8" s="11">
        <v>2</v>
      </c>
      <c r="AC8" s="11">
        <v>943</v>
      </c>
      <c r="AD8" s="11">
        <v>20</v>
      </c>
      <c r="AE8" s="11">
        <v>21</v>
      </c>
      <c r="AF8" s="11">
        <v>4</v>
      </c>
    </row>
    <row r="9" spans="1:32" ht="12.75">
      <c r="A9" s="8" t="s">
        <v>32</v>
      </c>
      <c r="B9" s="11" t="s">
        <v>34</v>
      </c>
      <c r="C9" s="13">
        <v>71.6</v>
      </c>
      <c r="D9" s="11">
        <v>73.44</v>
      </c>
      <c r="E9" s="13">
        <v>0.28</v>
      </c>
      <c r="F9" s="13">
        <v>13.91</v>
      </c>
      <c r="G9" s="13">
        <v>1.88</v>
      </c>
      <c r="H9" s="13">
        <v>0.035</v>
      </c>
      <c r="I9" s="13">
        <v>0.57</v>
      </c>
      <c r="J9" s="13">
        <v>1.15</v>
      </c>
      <c r="K9" s="13">
        <v>2.51</v>
      </c>
      <c r="L9" s="13">
        <v>5.49</v>
      </c>
      <c r="M9" s="13">
        <v>0.07</v>
      </c>
      <c r="N9" s="13">
        <v>2.29</v>
      </c>
      <c r="O9" s="13">
        <v>99.8</v>
      </c>
      <c r="P9" s="11">
        <v>7</v>
      </c>
      <c r="Q9" s="11">
        <v>22</v>
      </c>
      <c r="R9" s="11">
        <v>2</v>
      </c>
      <c r="S9" s="11">
        <v>8</v>
      </c>
      <c r="T9" s="11">
        <v>39</v>
      </c>
      <c r="U9" s="11">
        <v>16</v>
      </c>
      <c r="V9" s="11">
        <v>4</v>
      </c>
      <c r="W9" s="11">
        <v>205</v>
      </c>
      <c r="X9" s="11">
        <v>233</v>
      </c>
      <c r="Y9" s="11">
        <v>16</v>
      </c>
      <c r="Z9" s="11">
        <v>174</v>
      </c>
      <c r="AA9" s="11">
        <v>19</v>
      </c>
      <c r="AB9" s="11">
        <v>1</v>
      </c>
      <c r="AC9" s="11">
        <v>854</v>
      </c>
      <c r="AD9" s="11">
        <v>16</v>
      </c>
      <c r="AE9" s="11">
        <v>19</v>
      </c>
      <c r="AF9" s="11">
        <v>3</v>
      </c>
    </row>
    <row r="10" spans="1:32" ht="12.75">
      <c r="A10" s="33" t="s">
        <v>132</v>
      </c>
      <c r="B10" s="11"/>
      <c r="C10" s="13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>
      <c r="A11" s="28" t="s">
        <v>60</v>
      </c>
      <c r="B11" s="28" t="s">
        <v>62</v>
      </c>
      <c r="C11" s="31">
        <v>75.04</v>
      </c>
      <c r="D11" s="28">
        <v>75.63</v>
      </c>
      <c r="E11" s="31">
        <v>0.2</v>
      </c>
      <c r="F11" s="31">
        <v>12.79</v>
      </c>
      <c r="G11" s="31">
        <v>1.31</v>
      </c>
      <c r="H11" s="31">
        <v>0.034</v>
      </c>
      <c r="I11" s="31">
        <v>0.26</v>
      </c>
      <c r="J11" s="31">
        <v>0.68</v>
      </c>
      <c r="K11" s="31">
        <v>2.98</v>
      </c>
      <c r="L11" s="31">
        <v>5.87</v>
      </c>
      <c r="M11" s="31">
        <v>0.05</v>
      </c>
      <c r="N11" s="31">
        <v>0.5</v>
      </c>
      <c r="O11" s="31">
        <v>99.72</v>
      </c>
      <c r="P11" s="28">
        <v>4</v>
      </c>
      <c r="Q11" s="28">
        <v>17</v>
      </c>
      <c r="R11" s="28">
        <v>1</v>
      </c>
      <c r="S11" s="28">
        <v>6</v>
      </c>
      <c r="T11" s="28">
        <v>21</v>
      </c>
      <c r="U11" s="28">
        <v>16</v>
      </c>
      <c r="V11" s="28">
        <v>7</v>
      </c>
      <c r="W11" s="28">
        <v>239</v>
      </c>
      <c r="X11" s="28">
        <v>109</v>
      </c>
      <c r="Y11" s="28">
        <v>32</v>
      </c>
      <c r="Z11" s="28">
        <v>127</v>
      </c>
      <c r="AA11" s="28">
        <v>22</v>
      </c>
      <c r="AB11" s="28">
        <v>1</v>
      </c>
      <c r="AC11" s="28">
        <v>422</v>
      </c>
      <c r="AD11" s="28">
        <v>16</v>
      </c>
      <c r="AE11" s="28">
        <v>28</v>
      </c>
      <c r="AF11" s="28">
        <v>4</v>
      </c>
    </row>
    <row r="12" spans="1:32" ht="12.75">
      <c r="A12" s="33" t="s">
        <v>37</v>
      </c>
      <c r="B12" s="11"/>
      <c r="C12" s="13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4.25">
      <c r="A13" s="20" t="s">
        <v>47</v>
      </c>
      <c r="B13" s="20" t="s">
        <v>48</v>
      </c>
      <c r="C13" s="35" t="s">
        <v>133</v>
      </c>
      <c r="D13" s="35">
        <v>74.5</v>
      </c>
      <c r="E13" s="35">
        <v>0.24</v>
      </c>
      <c r="F13" s="35">
        <v>13.17</v>
      </c>
      <c r="G13" s="35">
        <v>1.76</v>
      </c>
      <c r="H13" s="35">
        <v>0.02</v>
      </c>
      <c r="I13" s="35">
        <v>0.26</v>
      </c>
      <c r="J13" s="35">
        <v>0.32</v>
      </c>
      <c r="K13" s="35">
        <v>1.53</v>
      </c>
      <c r="L13" s="35">
        <v>7.66</v>
      </c>
      <c r="M13" s="35">
        <v>0.07</v>
      </c>
      <c r="N13" s="35">
        <v>1.31</v>
      </c>
      <c r="O13" s="35">
        <v>99.45</v>
      </c>
      <c r="P13" s="20">
        <v>8</v>
      </c>
      <c r="Q13" s="20">
        <v>20</v>
      </c>
      <c r="R13" s="20">
        <v>3</v>
      </c>
      <c r="S13" s="20">
        <v>6</v>
      </c>
      <c r="T13" s="20">
        <v>26</v>
      </c>
      <c r="U13" s="20">
        <v>16</v>
      </c>
      <c r="V13" s="20">
        <v>3</v>
      </c>
      <c r="W13" s="20">
        <v>304</v>
      </c>
      <c r="X13" s="20">
        <v>123</v>
      </c>
      <c r="Y13" s="20">
        <v>21</v>
      </c>
      <c r="Z13" s="20">
        <v>150</v>
      </c>
      <c r="AA13" s="20">
        <v>21</v>
      </c>
      <c r="AB13" s="20">
        <v>1</v>
      </c>
      <c r="AC13" s="20">
        <v>4009</v>
      </c>
      <c r="AD13" s="20">
        <v>20</v>
      </c>
      <c r="AE13" s="20">
        <v>25</v>
      </c>
      <c r="AF13" s="20">
        <v>2</v>
      </c>
    </row>
    <row r="14" spans="1:32" ht="12.75">
      <c r="A14" s="20" t="s">
        <v>52</v>
      </c>
      <c r="B14" s="20" t="s">
        <v>54</v>
      </c>
      <c r="C14" s="35">
        <v>71.1</v>
      </c>
      <c r="D14" s="20">
        <v>71.81</v>
      </c>
      <c r="E14" s="35">
        <v>0.18</v>
      </c>
      <c r="F14" s="35">
        <v>14.67</v>
      </c>
      <c r="G14" s="35">
        <v>1.03</v>
      </c>
      <c r="H14" s="35">
        <v>0.013</v>
      </c>
      <c r="I14" s="35">
        <v>0.19</v>
      </c>
      <c r="J14" s="35">
        <v>0.17</v>
      </c>
      <c r="K14" s="35">
        <v>1.36</v>
      </c>
      <c r="L14" s="35">
        <v>10.16</v>
      </c>
      <c r="M14" s="35">
        <v>0.14</v>
      </c>
      <c r="N14" s="35">
        <v>1</v>
      </c>
      <c r="O14" s="35">
        <v>100</v>
      </c>
      <c r="P14" s="20">
        <v>3</v>
      </c>
      <c r="Q14" s="20">
        <v>9</v>
      </c>
      <c r="R14" s="20">
        <v>1</v>
      </c>
      <c r="S14" s="20">
        <v>9</v>
      </c>
      <c r="T14" s="20">
        <v>21</v>
      </c>
      <c r="U14" s="20">
        <v>17</v>
      </c>
      <c r="V14" s="20">
        <v>3</v>
      </c>
      <c r="W14" s="20">
        <v>427</v>
      </c>
      <c r="X14" s="20">
        <v>63</v>
      </c>
      <c r="Y14" s="20">
        <v>22</v>
      </c>
      <c r="Z14" s="20">
        <v>118</v>
      </c>
      <c r="AA14" s="20">
        <v>24</v>
      </c>
      <c r="AB14" s="20">
        <v>1</v>
      </c>
      <c r="AC14" s="20">
        <v>418</v>
      </c>
      <c r="AD14" s="20">
        <v>17</v>
      </c>
      <c r="AE14" s="20">
        <v>39</v>
      </c>
      <c r="AF14" s="20">
        <v>2</v>
      </c>
    </row>
    <row r="15" spans="1:32" ht="12.75">
      <c r="A15" s="20" t="s">
        <v>56</v>
      </c>
      <c r="B15" s="20" t="s">
        <v>57</v>
      </c>
      <c r="C15" s="35">
        <v>72.57</v>
      </c>
      <c r="D15" s="20">
        <v>74.01</v>
      </c>
      <c r="E15" s="35">
        <v>0.24</v>
      </c>
      <c r="F15" s="35">
        <v>13.44</v>
      </c>
      <c r="G15" s="35">
        <v>1.8</v>
      </c>
      <c r="H15" s="35">
        <v>0.02</v>
      </c>
      <c r="I15" s="35">
        <v>0.38</v>
      </c>
      <c r="J15" s="35">
        <v>0.25</v>
      </c>
      <c r="K15" s="35">
        <v>1.02</v>
      </c>
      <c r="L15" s="35">
        <v>8.27</v>
      </c>
      <c r="M15" s="35">
        <v>0.07</v>
      </c>
      <c r="N15" s="35">
        <v>1.63</v>
      </c>
      <c r="O15" s="35">
        <v>99.69</v>
      </c>
      <c r="P15" s="20">
        <v>12</v>
      </c>
      <c r="Q15" s="20">
        <v>22</v>
      </c>
      <c r="R15" s="20">
        <v>6</v>
      </c>
      <c r="S15" s="20">
        <v>6</v>
      </c>
      <c r="T15" s="20">
        <v>36</v>
      </c>
      <c r="U15" s="20">
        <v>16</v>
      </c>
      <c r="V15" s="20" t="s">
        <v>134</v>
      </c>
      <c r="W15" s="20">
        <v>345</v>
      </c>
      <c r="X15" s="20">
        <v>100</v>
      </c>
      <c r="Y15" s="20">
        <v>16</v>
      </c>
      <c r="Z15" s="20">
        <v>156</v>
      </c>
      <c r="AA15" s="20">
        <v>22</v>
      </c>
      <c r="AB15" s="20" t="s">
        <v>134</v>
      </c>
      <c r="AC15" s="20">
        <v>2461</v>
      </c>
      <c r="AD15" s="20">
        <v>16</v>
      </c>
      <c r="AE15" s="20">
        <v>24</v>
      </c>
      <c r="AF15" s="20">
        <v>4</v>
      </c>
    </row>
    <row r="16" spans="1:32" ht="12.75">
      <c r="A16" s="36" t="s">
        <v>73</v>
      </c>
      <c r="B16" s="11"/>
      <c r="C16" s="13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2.75">
      <c r="A17" s="20" t="s">
        <v>80</v>
      </c>
      <c r="B17" s="20" t="s">
        <v>81</v>
      </c>
      <c r="C17" s="35">
        <v>72.64</v>
      </c>
      <c r="D17" s="20">
        <v>74.29</v>
      </c>
      <c r="E17" s="35">
        <v>0.25</v>
      </c>
      <c r="F17" s="35">
        <v>13.98</v>
      </c>
      <c r="G17" s="35">
        <v>1.87</v>
      </c>
      <c r="H17" s="35">
        <v>0.03</v>
      </c>
      <c r="I17" s="35">
        <v>0.35</v>
      </c>
      <c r="J17" s="35">
        <v>0.25</v>
      </c>
      <c r="K17" s="35">
        <v>1.12</v>
      </c>
      <c r="L17" s="35">
        <v>7.22</v>
      </c>
      <c r="M17" s="35">
        <v>0.07</v>
      </c>
      <c r="N17" s="35">
        <v>1.94</v>
      </c>
      <c r="O17" s="35">
        <v>99.73</v>
      </c>
      <c r="P17" s="20">
        <v>9</v>
      </c>
      <c r="Q17" s="20">
        <v>19</v>
      </c>
      <c r="R17" s="20">
        <v>4</v>
      </c>
      <c r="S17" s="20">
        <v>7</v>
      </c>
      <c r="T17" s="20">
        <v>81</v>
      </c>
      <c r="U17" s="20">
        <v>19</v>
      </c>
      <c r="V17" s="20">
        <v>12</v>
      </c>
      <c r="W17" s="20">
        <v>334</v>
      </c>
      <c r="X17" s="20">
        <v>88</v>
      </c>
      <c r="Y17" s="20">
        <v>18</v>
      </c>
      <c r="Z17" s="20">
        <v>161</v>
      </c>
      <c r="AA17" s="20">
        <v>25</v>
      </c>
      <c r="AB17" s="20">
        <v>1</v>
      </c>
      <c r="AC17" s="20">
        <v>686</v>
      </c>
      <c r="AD17" s="20">
        <v>19</v>
      </c>
      <c r="AE17" s="20">
        <v>28</v>
      </c>
      <c r="AF17" s="20">
        <v>5</v>
      </c>
    </row>
    <row r="18" spans="1:32" ht="12.75">
      <c r="A18" s="11" t="s">
        <v>74</v>
      </c>
      <c r="B18" s="11" t="s">
        <v>75</v>
      </c>
      <c r="C18" s="13">
        <v>73.66</v>
      </c>
      <c r="D18" s="11">
        <v>73.87</v>
      </c>
      <c r="E18" s="13">
        <v>0.26</v>
      </c>
      <c r="F18" s="13">
        <v>13.47</v>
      </c>
      <c r="G18" s="13">
        <v>1.75</v>
      </c>
      <c r="H18" s="13">
        <v>0.05</v>
      </c>
      <c r="I18" s="13">
        <v>0.32</v>
      </c>
      <c r="J18" s="13">
        <v>0.67</v>
      </c>
      <c r="K18" s="13">
        <v>2.83</v>
      </c>
      <c r="L18" s="13">
        <v>6.61</v>
      </c>
      <c r="M18" s="13">
        <v>0.09</v>
      </c>
      <c r="N18" s="13">
        <v>0.99</v>
      </c>
      <c r="O18" s="13">
        <v>100.7</v>
      </c>
      <c r="P18" s="11">
        <v>4</v>
      </c>
      <c r="Q18" s="11">
        <v>16</v>
      </c>
      <c r="R18" s="11">
        <v>5</v>
      </c>
      <c r="S18" s="11">
        <v>7</v>
      </c>
      <c r="T18" s="11">
        <v>31</v>
      </c>
      <c r="U18" s="11">
        <v>16</v>
      </c>
      <c r="V18" s="11">
        <v>11</v>
      </c>
      <c r="W18" s="11">
        <v>321</v>
      </c>
      <c r="X18" s="11">
        <v>145</v>
      </c>
      <c r="Y18" s="11">
        <v>19</v>
      </c>
      <c r="Z18" s="11">
        <v>152</v>
      </c>
      <c r="AA18" s="11">
        <v>20</v>
      </c>
      <c r="AB18" s="11" t="s">
        <v>134</v>
      </c>
      <c r="AC18" s="11">
        <v>503</v>
      </c>
      <c r="AD18" s="11">
        <v>16</v>
      </c>
      <c r="AE18" s="11">
        <v>26</v>
      </c>
      <c r="AF18" s="11">
        <v>8</v>
      </c>
    </row>
    <row r="19" spans="1:26" ht="12.75">
      <c r="A19" t="s">
        <v>135</v>
      </c>
      <c r="Z19" t="s">
        <v>136</v>
      </c>
    </row>
    <row r="20" spans="1:32" ht="12.75">
      <c r="A20" s="1" t="s">
        <v>137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1" t="s">
        <v>138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1" t="s">
        <v>139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37" t="s">
        <v>140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37" t="s">
        <v>141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7"/>
      <c r="O24" s="3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38" t="s">
        <v>142</v>
      </c>
      <c r="B25" s="37"/>
      <c r="C25" s="37"/>
      <c r="D25" s="37"/>
      <c r="E25" s="37"/>
      <c r="F25" s="37"/>
      <c r="G25" s="37"/>
      <c r="H25" s="39"/>
      <c r="I25" s="39"/>
      <c r="J25" s="39"/>
      <c r="K25" s="39"/>
      <c r="L25" s="39"/>
      <c r="M25" s="39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32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2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 t="s">
        <v>145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1" ht="12.75">
      <c r="A5" s="11" t="s">
        <v>3</v>
      </c>
      <c r="B5" s="11" t="s">
        <v>146</v>
      </c>
      <c r="C5" s="11" t="s">
        <v>147</v>
      </c>
      <c r="D5" s="11" t="s">
        <v>148</v>
      </c>
      <c r="E5" s="11" t="s">
        <v>149</v>
      </c>
      <c r="F5" s="11" t="s">
        <v>150</v>
      </c>
      <c r="G5" s="11" t="s">
        <v>151</v>
      </c>
      <c r="H5" s="11" t="s">
        <v>152</v>
      </c>
      <c r="I5" s="11" t="s">
        <v>153</v>
      </c>
      <c r="J5" s="11" t="s">
        <v>154</v>
      </c>
      <c r="K5" s="11" t="s">
        <v>155</v>
      </c>
    </row>
    <row r="6" spans="1:11" ht="12.75">
      <c r="A6" s="11" t="s">
        <v>156</v>
      </c>
      <c r="B6" s="11" t="s">
        <v>157</v>
      </c>
      <c r="C6" s="12">
        <v>14.4</v>
      </c>
      <c r="D6" s="12">
        <v>22.5</v>
      </c>
      <c r="E6" s="12">
        <v>7.3</v>
      </c>
      <c r="F6" s="12">
        <v>1.9</v>
      </c>
      <c r="G6" s="12">
        <v>53.9</v>
      </c>
      <c r="H6" s="12">
        <f aca="true" t="shared" si="0" ref="H6:H23">100-G6</f>
        <v>46.1</v>
      </c>
      <c r="I6" s="13">
        <v>0.48</v>
      </c>
      <c r="J6" s="11">
        <v>3.6</v>
      </c>
      <c r="K6" s="11">
        <v>610</v>
      </c>
    </row>
    <row r="7" spans="1:11" ht="12.75">
      <c r="A7" s="11" t="s">
        <v>158</v>
      </c>
      <c r="B7" s="11" t="s">
        <v>159</v>
      </c>
      <c r="C7" s="12">
        <v>13.6</v>
      </c>
      <c r="D7" s="12">
        <v>21.2</v>
      </c>
      <c r="E7" s="12">
        <v>10</v>
      </c>
      <c r="F7" s="12">
        <v>1.8</v>
      </c>
      <c r="G7" s="12">
        <v>53.4</v>
      </c>
      <c r="H7" s="12">
        <f t="shared" si="0"/>
        <v>46.6</v>
      </c>
      <c r="I7" s="13">
        <v>0.44</v>
      </c>
      <c r="J7" s="11">
        <v>4.2</v>
      </c>
      <c r="K7" s="11">
        <v>593</v>
      </c>
    </row>
    <row r="8" spans="1:11" ht="12.75">
      <c r="A8" s="11" t="s">
        <v>160</v>
      </c>
      <c r="B8" s="11" t="s">
        <v>161</v>
      </c>
      <c r="C8" s="12">
        <v>15.6</v>
      </c>
      <c r="D8" s="12">
        <v>22.9</v>
      </c>
      <c r="E8" s="12">
        <v>11.1</v>
      </c>
      <c r="F8" s="12">
        <v>1.3</v>
      </c>
      <c r="G8" s="12">
        <v>49.1</v>
      </c>
      <c r="H8" s="12">
        <f t="shared" si="0"/>
        <v>50.9</v>
      </c>
      <c r="I8" s="13">
        <v>0.46</v>
      </c>
      <c r="J8" s="11">
        <v>3.8</v>
      </c>
      <c r="K8" s="11">
        <v>533</v>
      </c>
    </row>
    <row r="9" spans="1:11" ht="12.75">
      <c r="A9" s="11" t="s">
        <v>162</v>
      </c>
      <c r="B9" s="11" t="s">
        <v>163</v>
      </c>
      <c r="C9" s="12">
        <v>15</v>
      </c>
      <c r="D9" s="12">
        <v>24.2</v>
      </c>
      <c r="E9" s="12">
        <v>9.1</v>
      </c>
      <c r="F9" s="12">
        <v>1.6</v>
      </c>
      <c r="G9" s="12">
        <v>50.1</v>
      </c>
      <c r="H9" s="12">
        <f t="shared" si="0"/>
        <v>49.9</v>
      </c>
      <c r="I9" s="13">
        <v>0.45</v>
      </c>
      <c r="J9" s="11">
        <v>3.4</v>
      </c>
      <c r="K9" s="11">
        <v>491</v>
      </c>
    </row>
    <row r="10" spans="1:11" ht="12.75">
      <c r="A10" s="11" t="s">
        <v>164</v>
      </c>
      <c r="B10" s="11" t="s">
        <v>165</v>
      </c>
      <c r="C10" s="12">
        <v>8.9</v>
      </c>
      <c r="D10" s="12">
        <v>24.5</v>
      </c>
      <c r="E10" s="12">
        <v>12.8</v>
      </c>
      <c r="F10" s="12">
        <v>2.8</v>
      </c>
      <c r="G10" s="12">
        <v>51</v>
      </c>
      <c r="H10" s="12">
        <f t="shared" si="0"/>
        <v>49</v>
      </c>
      <c r="I10" s="13">
        <v>0.24</v>
      </c>
      <c r="J10" s="11">
        <v>3.8</v>
      </c>
      <c r="K10" s="11">
        <v>440</v>
      </c>
    </row>
    <row r="11" spans="1:11" ht="12.75">
      <c r="A11" s="11" t="s">
        <v>166</v>
      </c>
      <c r="B11" s="11" t="s">
        <v>167</v>
      </c>
      <c r="C11" s="12">
        <v>6.1</v>
      </c>
      <c r="D11" s="12">
        <v>28.2</v>
      </c>
      <c r="E11" s="12">
        <v>10.7</v>
      </c>
      <c r="F11" s="12">
        <v>4.8</v>
      </c>
      <c r="G11" s="12">
        <v>50.2</v>
      </c>
      <c r="H11" s="12">
        <f t="shared" si="0"/>
        <v>49.8</v>
      </c>
      <c r="I11" s="13">
        <v>0.16</v>
      </c>
      <c r="J11" s="11">
        <v>3.3</v>
      </c>
      <c r="K11" s="11">
        <v>400</v>
      </c>
    </row>
    <row r="12" spans="1:11" ht="12.75">
      <c r="A12" s="11" t="s">
        <v>168</v>
      </c>
      <c r="B12" s="11" t="s">
        <v>169</v>
      </c>
      <c r="C12" s="12">
        <v>9.8</v>
      </c>
      <c r="D12" s="12">
        <v>23.4</v>
      </c>
      <c r="E12" s="12">
        <v>7.8</v>
      </c>
      <c r="F12" s="12">
        <v>2.3</v>
      </c>
      <c r="G12" s="12">
        <v>56.7</v>
      </c>
      <c r="H12" s="12">
        <f t="shared" si="0"/>
        <v>43.3</v>
      </c>
      <c r="I12" s="13">
        <v>0.31</v>
      </c>
      <c r="J12" s="11"/>
      <c r="K12" s="11">
        <v>356</v>
      </c>
    </row>
    <row r="13" spans="1:11" ht="12.75">
      <c r="A13" s="11" t="s">
        <v>170</v>
      </c>
      <c r="B13" s="11" t="s">
        <v>171</v>
      </c>
      <c r="C13" s="12">
        <v>7.8</v>
      </c>
      <c r="D13" s="12">
        <v>24.8</v>
      </c>
      <c r="E13" s="12">
        <v>12.5</v>
      </c>
      <c r="F13" s="12">
        <v>3.6</v>
      </c>
      <c r="G13" s="12">
        <v>51.3</v>
      </c>
      <c r="H13" s="12">
        <f t="shared" si="0"/>
        <v>48.7</v>
      </c>
      <c r="I13" s="13">
        <v>0.21</v>
      </c>
      <c r="J13" s="11">
        <v>4.2</v>
      </c>
      <c r="K13" s="11">
        <v>328</v>
      </c>
    </row>
    <row r="14" spans="1:11" ht="12.75">
      <c r="A14" s="11" t="s">
        <v>172</v>
      </c>
      <c r="B14" s="11" t="s">
        <v>173</v>
      </c>
      <c r="C14" s="12">
        <v>3.8</v>
      </c>
      <c r="D14" s="12">
        <v>27.1</v>
      </c>
      <c r="E14" s="12">
        <v>11.9</v>
      </c>
      <c r="F14" s="12">
        <v>5.1</v>
      </c>
      <c r="G14" s="12">
        <v>52.1</v>
      </c>
      <c r="H14" s="12">
        <f t="shared" si="0"/>
        <v>47.9</v>
      </c>
      <c r="I14" s="13">
        <v>0.1</v>
      </c>
      <c r="J14" s="11">
        <v>4.3</v>
      </c>
      <c r="K14" s="11">
        <v>281</v>
      </c>
    </row>
    <row r="15" spans="1:11" ht="12.75">
      <c r="A15" s="11" t="s">
        <v>174</v>
      </c>
      <c r="B15" s="11" t="s">
        <v>175</v>
      </c>
      <c r="C15" s="12">
        <v>5.6</v>
      </c>
      <c r="D15" s="12">
        <v>27.2</v>
      </c>
      <c r="E15" s="12">
        <v>17.6</v>
      </c>
      <c r="F15" s="12">
        <v>5.3</v>
      </c>
      <c r="G15" s="12">
        <v>44.3</v>
      </c>
      <c r="H15" s="12">
        <f t="shared" si="0"/>
        <v>55.7</v>
      </c>
      <c r="I15" s="13">
        <v>0.13</v>
      </c>
      <c r="J15" s="11">
        <v>5.3</v>
      </c>
      <c r="K15" s="11">
        <v>250</v>
      </c>
    </row>
    <row r="16" spans="1:11" ht="12.75">
      <c r="A16" s="11" t="s">
        <v>176</v>
      </c>
      <c r="B16" s="11" t="s">
        <v>177</v>
      </c>
      <c r="C16" s="12">
        <v>10.9</v>
      </c>
      <c r="D16" s="12">
        <v>27.4</v>
      </c>
      <c r="E16" s="12">
        <v>15.9</v>
      </c>
      <c r="F16" s="12">
        <v>4.9</v>
      </c>
      <c r="G16" s="12">
        <v>40.9</v>
      </c>
      <c r="H16" s="12">
        <f t="shared" si="0"/>
        <v>59.1</v>
      </c>
      <c r="I16" s="13">
        <v>0.25</v>
      </c>
      <c r="J16" s="11"/>
      <c r="K16" s="11">
        <v>210</v>
      </c>
    </row>
    <row r="17" spans="1:11" ht="12.75">
      <c r="A17" s="11" t="s">
        <v>178</v>
      </c>
      <c r="B17" s="11" t="s">
        <v>179</v>
      </c>
      <c r="C17" s="12">
        <v>7.3</v>
      </c>
      <c r="D17" s="12">
        <v>29.2</v>
      </c>
      <c r="E17" s="12">
        <v>13.7</v>
      </c>
      <c r="F17" s="12">
        <v>5.1</v>
      </c>
      <c r="G17" s="12">
        <v>44.7</v>
      </c>
      <c r="H17" s="12">
        <f t="shared" si="0"/>
        <v>55.3</v>
      </c>
      <c r="I17" s="13">
        <v>0.17</v>
      </c>
      <c r="J17" s="11">
        <v>3.3</v>
      </c>
      <c r="K17" s="11">
        <v>156</v>
      </c>
    </row>
    <row r="18" spans="1:11" ht="12.75">
      <c r="A18" s="11" t="s">
        <v>180</v>
      </c>
      <c r="B18" s="11" t="s">
        <v>181</v>
      </c>
      <c r="C18" s="12">
        <v>6.1</v>
      </c>
      <c r="D18" s="12">
        <v>28.4</v>
      </c>
      <c r="E18" s="12">
        <v>10.4</v>
      </c>
      <c r="F18" s="12">
        <v>4.7</v>
      </c>
      <c r="G18" s="12">
        <v>50.4</v>
      </c>
      <c r="H18" s="12">
        <f t="shared" si="0"/>
        <v>49.6</v>
      </c>
      <c r="I18" s="13">
        <v>0.16</v>
      </c>
      <c r="J18" s="11">
        <v>4.1</v>
      </c>
      <c r="K18" s="11">
        <v>116</v>
      </c>
    </row>
    <row r="19" spans="1:11" ht="12.75">
      <c r="A19" s="11" t="s">
        <v>182</v>
      </c>
      <c r="B19" s="11" t="s">
        <v>183</v>
      </c>
      <c r="C19" s="12">
        <v>4.8</v>
      </c>
      <c r="D19" s="12">
        <v>26.8</v>
      </c>
      <c r="E19" s="12">
        <v>13</v>
      </c>
      <c r="F19" s="12">
        <v>4.4</v>
      </c>
      <c r="G19" s="12">
        <v>51</v>
      </c>
      <c r="H19" s="12">
        <f t="shared" si="0"/>
        <v>49</v>
      </c>
      <c r="I19" s="13">
        <v>0.12</v>
      </c>
      <c r="J19" s="11"/>
      <c r="K19" s="11">
        <v>73</v>
      </c>
    </row>
    <row r="20" spans="1:11" ht="12.75">
      <c r="A20" s="11" t="s">
        <v>184</v>
      </c>
      <c r="B20" s="11" t="s">
        <v>185</v>
      </c>
      <c r="C20" s="12">
        <v>3.8</v>
      </c>
      <c r="D20" s="12">
        <v>23.6</v>
      </c>
      <c r="E20" s="12">
        <v>13.9</v>
      </c>
      <c r="F20" s="12">
        <v>5.8</v>
      </c>
      <c r="G20" s="12">
        <v>52.9</v>
      </c>
      <c r="H20" s="12">
        <f t="shared" si="0"/>
        <v>47.1</v>
      </c>
      <c r="I20" s="13">
        <v>0.1</v>
      </c>
      <c r="J20" s="11">
        <v>2.9</v>
      </c>
      <c r="K20" s="11">
        <v>38</v>
      </c>
    </row>
    <row r="21" spans="1:11" ht="12.75">
      <c r="A21" s="11" t="s">
        <v>186</v>
      </c>
      <c r="B21" s="11" t="s">
        <v>187</v>
      </c>
      <c r="C21" s="12">
        <v>0.6</v>
      </c>
      <c r="D21" s="12">
        <v>20.4</v>
      </c>
      <c r="E21" s="12">
        <v>10</v>
      </c>
      <c r="F21" s="12">
        <v>5.7</v>
      </c>
      <c r="G21" s="12">
        <v>63.3</v>
      </c>
      <c r="H21" s="12">
        <f t="shared" si="0"/>
        <v>36.7</v>
      </c>
      <c r="I21" s="13">
        <v>0.02</v>
      </c>
      <c r="J21" s="11">
        <v>3.5</v>
      </c>
      <c r="K21" s="11">
        <v>30</v>
      </c>
    </row>
    <row r="22" spans="1:11" ht="12.75">
      <c r="A22" s="11" t="s">
        <v>188</v>
      </c>
      <c r="B22" s="11" t="s">
        <v>189</v>
      </c>
      <c r="C22" s="12">
        <v>0.4</v>
      </c>
      <c r="D22" s="12">
        <v>15</v>
      </c>
      <c r="E22" s="12">
        <v>19.5</v>
      </c>
      <c r="F22" s="12">
        <v>5.4</v>
      </c>
      <c r="G22" s="12">
        <v>59.7</v>
      </c>
      <c r="H22" s="12">
        <f t="shared" si="0"/>
        <v>40.3</v>
      </c>
      <c r="I22" s="13">
        <v>0.01</v>
      </c>
      <c r="J22" s="11">
        <v>3.5</v>
      </c>
      <c r="K22" s="11">
        <v>22</v>
      </c>
    </row>
    <row r="23" spans="1:11" ht="12.75">
      <c r="A23" s="11" t="s">
        <v>190</v>
      </c>
      <c r="B23" s="11" t="s">
        <v>191</v>
      </c>
      <c r="C23" s="12">
        <v>0.9</v>
      </c>
      <c r="D23" s="12">
        <v>14.1</v>
      </c>
      <c r="E23" s="12">
        <v>10.2</v>
      </c>
      <c r="F23" s="12">
        <v>3.2</v>
      </c>
      <c r="G23" s="12">
        <v>71.6</v>
      </c>
      <c r="H23" s="12">
        <f t="shared" si="0"/>
        <v>28.400000000000006</v>
      </c>
      <c r="I23" s="13">
        <v>0.04</v>
      </c>
      <c r="J23" s="11">
        <v>3.5</v>
      </c>
      <c r="K23" s="11">
        <v>10</v>
      </c>
    </row>
    <row r="24" spans="1:11" ht="12.75">
      <c r="A24" s="5" t="s">
        <v>192</v>
      </c>
      <c r="B24" s="5"/>
      <c r="C24" s="11"/>
      <c r="D24" s="11"/>
      <c r="E24" s="11"/>
      <c r="F24" s="11"/>
      <c r="G24" s="11"/>
      <c r="H24" s="11"/>
      <c r="I24" s="11"/>
      <c r="J24" s="11"/>
      <c r="K24" s="11"/>
    </row>
    <row r="25" spans="1:12" ht="12.75">
      <c r="A25" s="32" t="s">
        <v>193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 t="s">
        <v>194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 t="s">
        <v>195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 t="s">
        <v>196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sheetData>
    <row r="1" spans="1:13" ht="12.75">
      <c r="A1" s="32" t="s">
        <v>197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198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1" ht="12.75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 t="s">
        <v>3</v>
      </c>
      <c r="B4" s="11" t="s">
        <v>146</v>
      </c>
      <c r="C4" s="11" t="s">
        <v>147</v>
      </c>
      <c r="D4" s="11" t="s">
        <v>148</v>
      </c>
      <c r="E4" s="11" t="s">
        <v>149</v>
      </c>
      <c r="F4" s="11" t="s">
        <v>150</v>
      </c>
      <c r="G4" s="11" t="s">
        <v>151</v>
      </c>
      <c r="H4" s="11" t="s">
        <v>152</v>
      </c>
      <c r="I4" s="11" t="s">
        <v>153</v>
      </c>
      <c r="J4" s="11" t="s">
        <v>154</v>
      </c>
      <c r="K4" s="11" t="s">
        <v>155</v>
      </c>
    </row>
    <row r="5" spans="1:11" ht="12.75">
      <c r="A5" s="5" t="s">
        <v>199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 t="s">
        <v>127</v>
      </c>
      <c r="B6" s="11" t="s">
        <v>200</v>
      </c>
      <c r="C6" s="11">
        <v>9.4</v>
      </c>
      <c r="D6" s="11">
        <v>20.9</v>
      </c>
      <c r="E6" s="11">
        <v>13</v>
      </c>
      <c r="F6" s="11">
        <v>2</v>
      </c>
      <c r="G6" s="11">
        <v>54.5</v>
      </c>
      <c r="H6" s="11">
        <f>100-G6</f>
        <v>45.5</v>
      </c>
      <c r="I6" s="11">
        <v>0.28</v>
      </c>
      <c r="J6" s="11">
        <v>6.9</v>
      </c>
      <c r="K6" s="11">
        <v>23</v>
      </c>
    </row>
    <row r="7" spans="1:11" ht="12.75">
      <c r="A7" s="11" t="s">
        <v>26</v>
      </c>
      <c r="B7" s="11" t="s">
        <v>201</v>
      </c>
      <c r="C7" s="11">
        <v>10.1</v>
      </c>
      <c r="D7" s="11">
        <v>28.5</v>
      </c>
      <c r="E7" s="11">
        <v>17</v>
      </c>
      <c r="F7" s="11">
        <v>2.9</v>
      </c>
      <c r="G7" s="11">
        <v>41.3</v>
      </c>
      <c r="H7" s="11">
        <f aca="true" t="shared" si="0" ref="H7:H37">100-G7</f>
        <v>58.7</v>
      </c>
      <c r="I7" s="11">
        <v>0.22</v>
      </c>
      <c r="J7" s="11">
        <v>8.2</v>
      </c>
      <c r="K7" s="11">
        <v>23</v>
      </c>
    </row>
    <row r="8" spans="1:11" ht="12.75">
      <c r="A8" s="11" t="s">
        <v>32</v>
      </c>
      <c r="B8" s="11" t="s">
        <v>202</v>
      </c>
      <c r="C8" s="11">
        <v>16.5</v>
      </c>
      <c r="D8" s="11">
        <v>25.4</v>
      </c>
      <c r="E8" s="11">
        <v>12.3</v>
      </c>
      <c r="F8" s="11">
        <v>3.7</v>
      </c>
      <c r="G8" s="11">
        <v>42</v>
      </c>
      <c r="H8" s="11">
        <f t="shared" si="0"/>
        <v>58</v>
      </c>
      <c r="I8" s="11">
        <v>0.44</v>
      </c>
      <c r="J8" s="11">
        <v>5.8</v>
      </c>
      <c r="K8" s="11">
        <v>23</v>
      </c>
    </row>
    <row r="9" spans="1:11" ht="12.75">
      <c r="A9" s="5" t="s">
        <v>203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1" t="s">
        <v>38</v>
      </c>
      <c r="B10" s="11" t="s">
        <v>39</v>
      </c>
      <c r="C10" s="11">
        <v>14.7</v>
      </c>
      <c r="D10" s="11">
        <v>16.6</v>
      </c>
      <c r="E10" s="11">
        <v>14.2</v>
      </c>
      <c r="F10" s="11">
        <v>2.1</v>
      </c>
      <c r="G10" s="11">
        <v>52.4</v>
      </c>
      <c r="H10" s="11">
        <f t="shared" si="0"/>
        <v>47.6</v>
      </c>
      <c r="I10" s="11">
        <v>0.48</v>
      </c>
      <c r="J10" s="11">
        <v>3.7</v>
      </c>
      <c r="K10" s="11">
        <v>21</v>
      </c>
    </row>
    <row r="11" spans="1:11" ht="12.75">
      <c r="A11" s="11" t="s">
        <v>47</v>
      </c>
      <c r="B11" s="11" t="s">
        <v>204</v>
      </c>
      <c r="C11" s="11">
        <v>10</v>
      </c>
      <c r="D11" s="11">
        <v>16.1</v>
      </c>
      <c r="E11" s="11">
        <v>14.4</v>
      </c>
      <c r="F11" s="11">
        <v>1.9</v>
      </c>
      <c r="G11" s="11">
        <v>57.5</v>
      </c>
      <c r="H11" s="11">
        <f t="shared" si="0"/>
        <v>42.5</v>
      </c>
      <c r="I11" s="11">
        <v>0.33</v>
      </c>
      <c r="J11" s="11">
        <v>4.7</v>
      </c>
      <c r="K11" s="11">
        <v>21</v>
      </c>
    </row>
    <row r="12" spans="1:11" ht="12.75">
      <c r="A12" s="11" t="s">
        <v>52</v>
      </c>
      <c r="B12" s="11" t="s">
        <v>205</v>
      </c>
      <c r="C12" s="11">
        <v>14.9</v>
      </c>
      <c r="D12" s="11">
        <v>19.5</v>
      </c>
      <c r="E12" s="11">
        <v>12.5</v>
      </c>
      <c r="F12" s="11">
        <v>2</v>
      </c>
      <c r="G12" s="11">
        <v>51.2</v>
      </c>
      <c r="H12" s="11">
        <f t="shared" si="0"/>
        <v>48.8</v>
      </c>
      <c r="I12" s="11">
        <v>0.47</v>
      </c>
      <c r="J12" s="11">
        <v>6.4</v>
      </c>
      <c r="K12" s="11">
        <v>21</v>
      </c>
    </row>
    <row r="13" spans="1:11" ht="12.75">
      <c r="A13" s="11" t="s">
        <v>56</v>
      </c>
      <c r="B13" s="11" t="s">
        <v>206</v>
      </c>
      <c r="C13" s="11">
        <v>15.9</v>
      </c>
      <c r="D13" s="11">
        <v>13.8</v>
      </c>
      <c r="E13" s="11">
        <v>16.8</v>
      </c>
      <c r="F13" s="11">
        <v>1.7</v>
      </c>
      <c r="G13" s="11">
        <v>51.6</v>
      </c>
      <c r="H13" s="11">
        <f t="shared" si="0"/>
        <v>48.4</v>
      </c>
      <c r="I13" s="11">
        <v>0.52</v>
      </c>
      <c r="J13" s="11">
        <v>4.3</v>
      </c>
      <c r="K13" s="11">
        <v>21</v>
      </c>
    </row>
    <row r="14" spans="1:11" ht="12.75">
      <c r="A14" s="5" t="s">
        <v>207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>
      <c r="A15" s="11" t="s">
        <v>74</v>
      </c>
      <c r="B15" s="11" t="s">
        <v>208</v>
      </c>
      <c r="C15" s="11">
        <v>11.8</v>
      </c>
      <c r="D15" s="11">
        <v>14.7</v>
      </c>
      <c r="E15" s="11">
        <v>10.5</v>
      </c>
      <c r="F15" s="11">
        <v>3.8</v>
      </c>
      <c r="G15" s="11">
        <v>59.1</v>
      </c>
      <c r="H15" s="11">
        <f>100-G15</f>
        <v>40.9</v>
      </c>
      <c r="I15" s="11">
        <v>0.47</v>
      </c>
      <c r="J15" s="11">
        <v>2.8</v>
      </c>
      <c r="K15" s="11">
        <v>18</v>
      </c>
    </row>
    <row r="16" spans="1:11" ht="12.75">
      <c r="A16" s="11" t="s">
        <v>42</v>
      </c>
      <c r="B16" s="11" t="s">
        <v>44</v>
      </c>
      <c r="C16" s="11">
        <v>20.8</v>
      </c>
      <c r="D16" s="11">
        <v>17.2</v>
      </c>
      <c r="E16" s="11">
        <v>17.6</v>
      </c>
      <c r="F16" s="11">
        <v>3.1</v>
      </c>
      <c r="G16" s="11">
        <v>41.3</v>
      </c>
      <c r="H16" s="11">
        <f>100-G16</f>
        <v>58.7</v>
      </c>
      <c r="I16" s="11">
        <v>0.6</v>
      </c>
      <c r="J16" s="11">
        <v>4.5</v>
      </c>
      <c r="K16" s="11">
        <v>18</v>
      </c>
    </row>
    <row r="17" spans="1:11" ht="12.75">
      <c r="A17" s="11" t="s">
        <v>77</v>
      </c>
      <c r="B17" s="11" t="s">
        <v>78</v>
      </c>
      <c r="C17" s="11">
        <v>10.6</v>
      </c>
      <c r="D17" s="11">
        <v>8.7</v>
      </c>
      <c r="E17" s="11">
        <v>10.9</v>
      </c>
      <c r="F17" s="11">
        <v>2.2</v>
      </c>
      <c r="G17" s="11">
        <v>67.6</v>
      </c>
      <c r="H17" s="11">
        <f>100-G17</f>
        <v>32.400000000000006</v>
      </c>
      <c r="I17" s="11">
        <v>0.54</v>
      </c>
      <c r="J17" s="11">
        <v>2.2</v>
      </c>
      <c r="K17" s="11">
        <v>18</v>
      </c>
    </row>
    <row r="18" spans="1:11" ht="12.75">
      <c r="A18" s="11" t="s">
        <v>80</v>
      </c>
      <c r="B18" s="11" t="s">
        <v>209</v>
      </c>
      <c r="C18" s="11">
        <v>11.2</v>
      </c>
      <c r="D18" s="11">
        <v>13.6</v>
      </c>
      <c r="E18" s="11">
        <v>13.8</v>
      </c>
      <c r="F18" s="11">
        <v>2.1</v>
      </c>
      <c r="G18" s="11">
        <v>59.4</v>
      </c>
      <c r="H18" s="11">
        <f t="shared" si="0"/>
        <v>40.6</v>
      </c>
      <c r="I18" s="11">
        <v>0.41</v>
      </c>
      <c r="J18" s="11">
        <v>4.1</v>
      </c>
      <c r="K18" s="11">
        <v>18</v>
      </c>
    </row>
    <row r="19" spans="1:11" ht="12.75">
      <c r="A19" s="5" t="s">
        <v>210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1" t="s">
        <v>156</v>
      </c>
      <c r="B20" s="11" t="s">
        <v>157</v>
      </c>
      <c r="C20" s="11">
        <v>14.4</v>
      </c>
      <c r="D20" s="11">
        <v>22.5</v>
      </c>
      <c r="E20" s="11">
        <v>7.3</v>
      </c>
      <c r="F20" s="11">
        <v>1.9</v>
      </c>
      <c r="G20" s="11">
        <v>53.9</v>
      </c>
      <c r="H20" s="11">
        <f t="shared" si="0"/>
        <v>46.1</v>
      </c>
      <c r="I20" s="11">
        <v>0.48</v>
      </c>
      <c r="J20" s="11">
        <v>3.6</v>
      </c>
      <c r="K20" s="11">
        <v>18</v>
      </c>
    </row>
    <row r="21" spans="1:11" ht="12.75">
      <c r="A21" s="11" t="s">
        <v>158</v>
      </c>
      <c r="B21" s="11" t="s">
        <v>159</v>
      </c>
      <c r="C21" s="11">
        <v>13.6</v>
      </c>
      <c r="D21" s="11">
        <v>21.2</v>
      </c>
      <c r="E21" s="11">
        <v>10</v>
      </c>
      <c r="F21" s="11">
        <v>1.8</v>
      </c>
      <c r="G21" s="11">
        <v>53.4</v>
      </c>
      <c r="H21" s="11">
        <f t="shared" si="0"/>
        <v>46.6</v>
      </c>
      <c r="I21" s="11">
        <v>0.44</v>
      </c>
      <c r="J21" s="11">
        <v>4.2</v>
      </c>
      <c r="K21" s="11">
        <v>17</v>
      </c>
    </row>
    <row r="22" spans="1:11" ht="12.75">
      <c r="A22" s="11" t="s">
        <v>160</v>
      </c>
      <c r="B22" s="11" t="s">
        <v>161</v>
      </c>
      <c r="C22" s="11">
        <v>15.6</v>
      </c>
      <c r="D22" s="11">
        <v>22.9</v>
      </c>
      <c r="E22" s="11">
        <v>11.1</v>
      </c>
      <c r="F22" s="11">
        <v>1.3</v>
      </c>
      <c r="G22" s="11">
        <v>49.1</v>
      </c>
      <c r="H22" s="11">
        <f t="shared" si="0"/>
        <v>50.9</v>
      </c>
      <c r="I22" s="11">
        <v>0.46</v>
      </c>
      <c r="J22" s="11">
        <v>3.8</v>
      </c>
      <c r="K22" s="11">
        <v>16</v>
      </c>
    </row>
    <row r="23" spans="1:11" ht="12.75">
      <c r="A23" s="11" t="s">
        <v>162</v>
      </c>
      <c r="B23" s="11" t="s">
        <v>163</v>
      </c>
      <c r="C23" s="11">
        <v>15</v>
      </c>
      <c r="D23" s="11">
        <v>24.2</v>
      </c>
      <c r="E23" s="11">
        <v>9.1</v>
      </c>
      <c r="F23" s="11">
        <v>1.6</v>
      </c>
      <c r="G23" s="11">
        <v>50.1</v>
      </c>
      <c r="H23" s="11">
        <f t="shared" si="0"/>
        <v>49.9</v>
      </c>
      <c r="I23" s="11">
        <v>0.45</v>
      </c>
      <c r="J23" s="11">
        <v>3.4</v>
      </c>
      <c r="K23" s="11">
        <v>15</v>
      </c>
    </row>
    <row r="24" spans="1:11" ht="12.75">
      <c r="A24" s="11" t="s">
        <v>164</v>
      </c>
      <c r="B24" s="11" t="s">
        <v>165</v>
      </c>
      <c r="C24" s="11">
        <v>8.9</v>
      </c>
      <c r="D24" s="11">
        <v>24.5</v>
      </c>
      <c r="E24" s="11">
        <v>12.8</v>
      </c>
      <c r="F24" s="11">
        <v>2.8</v>
      </c>
      <c r="G24" s="11">
        <v>51</v>
      </c>
      <c r="H24" s="11">
        <f t="shared" si="0"/>
        <v>49</v>
      </c>
      <c r="I24" s="11">
        <v>0.24</v>
      </c>
      <c r="J24" s="11">
        <v>3.8</v>
      </c>
      <c r="K24" s="11">
        <v>14</v>
      </c>
    </row>
    <row r="25" spans="1:11" ht="12.75">
      <c r="A25" s="11" t="s">
        <v>166</v>
      </c>
      <c r="B25" s="11" t="s">
        <v>167</v>
      </c>
      <c r="C25" s="11">
        <v>6.1</v>
      </c>
      <c r="D25" s="11">
        <v>28.2</v>
      </c>
      <c r="E25" s="11">
        <v>10.7</v>
      </c>
      <c r="F25" s="11">
        <v>4.8</v>
      </c>
      <c r="G25" s="11">
        <v>50.2</v>
      </c>
      <c r="H25" s="11">
        <f t="shared" si="0"/>
        <v>49.8</v>
      </c>
      <c r="I25" s="11">
        <v>0.16</v>
      </c>
      <c r="J25" s="11">
        <v>3.3</v>
      </c>
      <c r="K25" s="11">
        <v>13</v>
      </c>
    </row>
    <row r="26" spans="1:11" ht="12.75">
      <c r="A26" s="11" t="s">
        <v>168</v>
      </c>
      <c r="B26" s="11" t="s">
        <v>169</v>
      </c>
      <c r="C26" s="11">
        <v>9.8</v>
      </c>
      <c r="D26" s="11">
        <v>23.4</v>
      </c>
      <c r="E26" s="11">
        <v>7.8</v>
      </c>
      <c r="F26" s="11">
        <v>2.3</v>
      </c>
      <c r="G26" s="11">
        <v>56.7</v>
      </c>
      <c r="H26" s="11">
        <f t="shared" si="0"/>
        <v>43.3</v>
      </c>
      <c r="I26" s="11">
        <v>0.31</v>
      </c>
      <c r="J26" s="11"/>
      <c r="K26" s="11">
        <v>12</v>
      </c>
    </row>
    <row r="27" spans="1:11" ht="12.75">
      <c r="A27" s="11" t="s">
        <v>170</v>
      </c>
      <c r="B27" s="11" t="s">
        <v>171</v>
      </c>
      <c r="C27" s="11">
        <v>7.8</v>
      </c>
      <c r="D27" s="11">
        <v>24.8</v>
      </c>
      <c r="E27" s="11">
        <v>12.5</v>
      </c>
      <c r="F27" s="11">
        <v>3.6</v>
      </c>
      <c r="G27" s="11">
        <v>51.3</v>
      </c>
      <c r="H27" s="11">
        <f t="shared" si="0"/>
        <v>48.7</v>
      </c>
      <c r="I27" s="11">
        <v>0.21</v>
      </c>
      <c r="J27" s="11">
        <v>4.2</v>
      </c>
      <c r="K27" s="11">
        <v>11</v>
      </c>
    </row>
    <row r="28" spans="1:11" ht="12.75">
      <c r="A28" s="11" t="s">
        <v>172</v>
      </c>
      <c r="B28" s="11" t="s">
        <v>173</v>
      </c>
      <c r="C28" s="11">
        <v>3.8</v>
      </c>
      <c r="D28" s="11">
        <v>27.1</v>
      </c>
      <c r="E28" s="11">
        <v>11.9</v>
      </c>
      <c r="F28" s="11">
        <v>5.1</v>
      </c>
      <c r="G28" s="11">
        <v>52.1</v>
      </c>
      <c r="H28" s="11">
        <f t="shared" si="0"/>
        <v>47.9</v>
      </c>
      <c r="I28" s="11">
        <v>0.1</v>
      </c>
      <c r="J28" s="11">
        <v>4.3</v>
      </c>
      <c r="K28" s="11">
        <v>10</v>
      </c>
    </row>
    <row r="29" spans="1:11" ht="12.75">
      <c r="A29" s="11" t="s">
        <v>174</v>
      </c>
      <c r="B29" s="11" t="s">
        <v>175</v>
      </c>
      <c r="C29" s="11">
        <v>5.6</v>
      </c>
      <c r="D29" s="11">
        <v>27.2</v>
      </c>
      <c r="E29" s="11">
        <v>17.6</v>
      </c>
      <c r="F29" s="11">
        <v>5.3</v>
      </c>
      <c r="G29" s="11">
        <v>44.3</v>
      </c>
      <c r="H29" s="11">
        <f t="shared" si="0"/>
        <v>55.7</v>
      </c>
      <c r="I29" s="11">
        <v>0.13</v>
      </c>
      <c r="J29" s="11">
        <v>5.3</v>
      </c>
      <c r="K29" s="11">
        <v>9</v>
      </c>
    </row>
    <row r="30" spans="1:11" ht="12.75">
      <c r="A30" s="11" t="s">
        <v>176</v>
      </c>
      <c r="B30" s="11" t="s">
        <v>177</v>
      </c>
      <c r="C30" s="11">
        <v>10.9</v>
      </c>
      <c r="D30" s="11">
        <v>27.4</v>
      </c>
      <c r="E30" s="11">
        <v>15.9</v>
      </c>
      <c r="F30" s="11">
        <v>4.9</v>
      </c>
      <c r="G30" s="11">
        <v>40.9</v>
      </c>
      <c r="H30" s="11">
        <f t="shared" si="0"/>
        <v>59.1</v>
      </c>
      <c r="I30" s="11">
        <v>0.25</v>
      </c>
      <c r="J30" s="11"/>
      <c r="K30" s="11">
        <v>8</v>
      </c>
    </row>
    <row r="31" spans="1:11" ht="12.75">
      <c r="A31" s="11" t="s">
        <v>178</v>
      </c>
      <c r="B31" s="11" t="s">
        <v>179</v>
      </c>
      <c r="C31" s="11">
        <v>7.3</v>
      </c>
      <c r="D31" s="11">
        <v>29.2</v>
      </c>
      <c r="E31" s="11">
        <v>13.7</v>
      </c>
      <c r="F31" s="11">
        <v>5.1</v>
      </c>
      <c r="G31" s="11">
        <v>44.7</v>
      </c>
      <c r="H31" s="11">
        <f t="shared" si="0"/>
        <v>55.3</v>
      </c>
      <c r="I31" s="11">
        <v>0.17</v>
      </c>
      <c r="J31" s="11">
        <v>3.3</v>
      </c>
      <c r="K31" s="11">
        <v>7</v>
      </c>
    </row>
    <row r="32" spans="1:11" ht="12.75">
      <c r="A32" s="11" t="s">
        <v>180</v>
      </c>
      <c r="B32" s="11" t="s">
        <v>181</v>
      </c>
      <c r="C32" s="11">
        <v>6.1</v>
      </c>
      <c r="D32" s="11">
        <v>28.4</v>
      </c>
      <c r="E32" s="11">
        <v>10.4</v>
      </c>
      <c r="F32" s="11">
        <v>4.7</v>
      </c>
      <c r="G32" s="11">
        <v>50.4</v>
      </c>
      <c r="H32" s="11">
        <f t="shared" si="0"/>
        <v>49.6</v>
      </c>
      <c r="I32" s="11">
        <v>0.16</v>
      </c>
      <c r="J32" s="11">
        <v>4.1</v>
      </c>
      <c r="K32" s="11">
        <v>6</v>
      </c>
    </row>
    <row r="33" spans="1:11" ht="12.75">
      <c r="A33" s="11" t="s">
        <v>182</v>
      </c>
      <c r="B33" s="11" t="s">
        <v>183</v>
      </c>
      <c r="C33" s="11">
        <v>4.8</v>
      </c>
      <c r="D33" s="11">
        <v>26.8</v>
      </c>
      <c r="E33" s="11">
        <v>13</v>
      </c>
      <c r="F33" s="11">
        <v>4.4</v>
      </c>
      <c r="G33" s="11">
        <v>51</v>
      </c>
      <c r="H33" s="11">
        <f t="shared" si="0"/>
        <v>49</v>
      </c>
      <c r="I33" s="11">
        <v>0.12</v>
      </c>
      <c r="J33" s="11"/>
      <c r="K33" s="11">
        <v>5</v>
      </c>
    </row>
    <row r="34" spans="1:11" ht="12.75">
      <c r="A34" s="11" t="s">
        <v>184</v>
      </c>
      <c r="B34" s="11" t="s">
        <v>185</v>
      </c>
      <c r="C34" s="11">
        <v>3.8</v>
      </c>
      <c r="D34" s="11">
        <v>23.6</v>
      </c>
      <c r="E34" s="11">
        <v>13.9</v>
      </c>
      <c r="F34" s="11">
        <v>5.8</v>
      </c>
      <c r="G34" s="11">
        <v>52.9</v>
      </c>
      <c r="H34" s="11">
        <f t="shared" si="0"/>
        <v>47.1</v>
      </c>
      <c r="I34" s="11">
        <v>0.1</v>
      </c>
      <c r="J34" s="11">
        <v>2.9</v>
      </c>
      <c r="K34" s="11">
        <v>4</v>
      </c>
    </row>
    <row r="35" spans="1:11" ht="12.75">
      <c r="A35" s="11" t="s">
        <v>186</v>
      </c>
      <c r="B35" s="11" t="s">
        <v>187</v>
      </c>
      <c r="C35" s="11">
        <v>0.6</v>
      </c>
      <c r="D35" s="11">
        <v>20.4</v>
      </c>
      <c r="E35" s="11">
        <v>10</v>
      </c>
      <c r="F35" s="11">
        <v>5.7</v>
      </c>
      <c r="G35" s="11">
        <v>63.3</v>
      </c>
      <c r="H35" s="11">
        <f t="shared" si="0"/>
        <v>36.7</v>
      </c>
      <c r="I35" s="11">
        <v>0.02</v>
      </c>
      <c r="J35" s="11">
        <v>3.5</v>
      </c>
      <c r="K35" s="11">
        <v>3</v>
      </c>
    </row>
    <row r="36" spans="1:11" ht="12.75">
      <c r="A36" s="11" t="s">
        <v>188</v>
      </c>
      <c r="B36" s="11" t="s">
        <v>189</v>
      </c>
      <c r="C36" s="11">
        <v>0.4</v>
      </c>
      <c r="D36" s="11">
        <v>15</v>
      </c>
      <c r="E36" s="11">
        <v>19.5</v>
      </c>
      <c r="F36" s="11">
        <v>5.4</v>
      </c>
      <c r="G36" s="11">
        <v>59.7</v>
      </c>
      <c r="H36" s="11">
        <f t="shared" si="0"/>
        <v>40.3</v>
      </c>
      <c r="I36" s="11">
        <v>0.01</v>
      </c>
      <c r="J36" s="11">
        <v>3.5</v>
      </c>
      <c r="K36" s="11">
        <v>2</v>
      </c>
    </row>
    <row r="37" spans="1:11" ht="12.75">
      <c r="A37" s="11" t="s">
        <v>190</v>
      </c>
      <c r="B37" s="11" t="s">
        <v>191</v>
      </c>
      <c r="C37" s="11">
        <v>0.9</v>
      </c>
      <c r="D37" s="11">
        <v>14.1</v>
      </c>
      <c r="E37" s="11">
        <v>10.2</v>
      </c>
      <c r="F37" s="11">
        <v>3.2</v>
      </c>
      <c r="G37" s="11">
        <v>71.6</v>
      </c>
      <c r="H37" s="11">
        <f t="shared" si="0"/>
        <v>28.400000000000006</v>
      </c>
      <c r="I37" s="11">
        <v>0.04</v>
      </c>
      <c r="J37" s="11">
        <v>3.5</v>
      </c>
      <c r="K37" s="11">
        <v>1</v>
      </c>
    </row>
    <row r="38" spans="1:11" ht="12.75">
      <c r="A38" s="5" t="s">
        <v>211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32" t="s">
        <v>212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5" t="s">
        <v>213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7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214</v>
      </c>
      <c r="B1" s="5"/>
    </row>
    <row r="2" ht="12.75">
      <c r="A2" t="s">
        <v>215</v>
      </c>
    </row>
    <row r="4" spans="1:33" ht="12.75">
      <c r="A4" s="11" t="s">
        <v>3</v>
      </c>
      <c r="B4" s="11" t="s">
        <v>96</v>
      </c>
      <c r="C4" s="11" t="s">
        <v>216</v>
      </c>
      <c r="D4" s="11" t="s">
        <v>217</v>
      </c>
      <c r="E4" s="11" t="s">
        <v>218</v>
      </c>
      <c r="F4" s="11" t="s">
        <v>219</v>
      </c>
      <c r="G4" s="11" t="s">
        <v>220</v>
      </c>
      <c r="H4" s="11" t="s">
        <v>102</v>
      </c>
      <c r="I4" s="11" t="s">
        <v>103</v>
      </c>
      <c r="J4" s="11" t="s">
        <v>104</v>
      </c>
      <c r="K4" s="11" t="s">
        <v>221</v>
      </c>
      <c r="L4" s="11" t="s">
        <v>222</v>
      </c>
      <c r="M4" s="11" t="s">
        <v>223</v>
      </c>
      <c r="N4" s="11" t="s">
        <v>108</v>
      </c>
      <c r="O4" s="11" t="s">
        <v>13</v>
      </c>
      <c r="P4" s="11" t="s">
        <v>109</v>
      </c>
      <c r="Q4" s="11" t="s">
        <v>110</v>
      </c>
      <c r="R4" s="11" t="s">
        <v>111</v>
      </c>
      <c r="S4" s="11" t="s">
        <v>112</v>
      </c>
      <c r="T4" s="11" t="s">
        <v>113</v>
      </c>
      <c r="U4" s="11" t="s">
        <v>114</v>
      </c>
      <c r="V4" s="11" t="s">
        <v>115</v>
      </c>
      <c r="W4" s="11" t="s">
        <v>116</v>
      </c>
      <c r="X4" s="11" t="s">
        <v>117</v>
      </c>
      <c r="Y4" s="11" t="s">
        <v>118</v>
      </c>
      <c r="Z4" s="11" t="s">
        <v>119</v>
      </c>
      <c r="AA4" s="11" t="s">
        <v>120</v>
      </c>
      <c r="AB4" s="11" t="s">
        <v>121</v>
      </c>
      <c r="AC4" s="11" t="s">
        <v>122</v>
      </c>
      <c r="AD4" s="11" t="s">
        <v>123</v>
      </c>
      <c r="AE4" s="11" t="s">
        <v>124</v>
      </c>
      <c r="AF4" s="11" t="s">
        <v>125</v>
      </c>
      <c r="AG4" s="11" t="s">
        <v>224</v>
      </c>
    </row>
    <row r="5" spans="1:34" ht="12.75">
      <c r="A5" s="33" t="s">
        <v>225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33"/>
    </row>
    <row r="6" spans="1:33" ht="12.75">
      <c r="A6" s="28" t="s">
        <v>226</v>
      </c>
      <c r="B6" s="11" t="s">
        <v>128</v>
      </c>
      <c r="C6" s="11" t="s">
        <v>227</v>
      </c>
      <c r="D6" s="13">
        <v>74.17</v>
      </c>
      <c r="E6" s="13">
        <v>0.26</v>
      </c>
      <c r="F6" s="13">
        <v>12.83</v>
      </c>
      <c r="G6" s="13">
        <v>1.59</v>
      </c>
      <c r="H6" s="41">
        <v>0.065</v>
      </c>
      <c r="I6" s="13">
        <v>0.27</v>
      </c>
      <c r="J6" s="13">
        <v>0.55</v>
      </c>
      <c r="K6" s="13">
        <v>2.08</v>
      </c>
      <c r="L6" s="13">
        <v>6.73</v>
      </c>
      <c r="M6" s="13">
        <v>0.05</v>
      </c>
      <c r="N6" s="13">
        <v>0.84</v>
      </c>
      <c r="O6" s="13">
        <v>99.43</v>
      </c>
      <c r="P6" s="11">
        <v>8</v>
      </c>
      <c r="Q6" s="11">
        <v>19</v>
      </c>
      <c r="R6" s="11">
        <v>3</v>
      </c>
      <c r="S6" s="11">
        <v>6</v>
      </c>
      <c r="T6" s="11">
        <v>25</v>
      </c>
      <c r="U6" s="11">
        <v>14</v>
      </c>
      <c r="V6" s="11">
        <v>4</v>
      </c>
      <c r="W6" s="11">
        <v>234</v>
      </c>
      <c r="X6" s="11">
        <v>145</v>
      </c>
      <c r="Y6" s="11">
        <v>23</v>
      </c>
      <c r="Z6" s="11">
        <v>156</v>
      </c>
      <c r="AA6" s="11">
        <v>19</v>
      </c>
      <c r="AB6" s="11">
        <v>1</v>
      </c>
      <c r="AC6" s="11">
        <v>736</v>
      </c>
      <c r="AD6" s="11">
        <v>15</v>
      </c>
      <c r="AE6" s="11">
        <v>20</v>
      </c>
      <c r="AF6" s="11">
        <v>3</v>
      </c>
      <c r="AG6" s="11">
        <v>1</v>
      </c>
    </row>
    <row r="7" spans="1:33" ht="12.75">
      <c r="A7" s="28" t="s">
        <v>228</v>
      </c>
      <c r="B7" s="11" t="s">
        <v>28</v>
      </c>
      <c r="C7" s="11" t="s">
        <v>229</v>
      </c>
      <c r="D7" s="13">
        <v>67.87</v>
      </c>
      <c r="E7" s="13">
        <v>0.36</v>
      </c>
      <c r="F7" s="13">
        <v>14.9</v>
      </c>
      <c r="G7" s="13">
        <v>2.32</v>
      </c>
      <c r="H7" s="41">
        <v>0.077</v>
      </c>
      <c r="I7" s="13">
        <v>0.49</v>
      </c>
      <c r="J7" s="42">
        <v>2.13</v>
      </c>
      <c r="K7" s="13">
        <v>2.97</v>
      </c>
      <c r="L7" s="13">
        <v>6.59</v>
      </c>
      <c r="M7" s="13">
        <v>0.11</v>
      </c>
      <c r="N7" s="13">
        <v>1.88</v>
      </c>
      <c r="O7" s="13">
        <v>99.68</v>
      </c>
      <c r="P7" s="11">
        <v>3</v>
      </c>
      <c r="Q7" s="11">
        <v>31</v>
      </c>
      <c r="R7" s="11">
        <v>3</v>
      </c>
      <c r="S7" s="11">
        <v>7</v>
      </c>
      <c r="T7" s="11">
        <v>32</v>
      </c>
      <c r="U7" s="11">
        <v>17</v>
      </c>
      <c r="V7" s="11">
        <v>6</v>
      </c>
      <c r="W7" s="11">
        <v>270</v>
      </c>
      <c r="X7" s="11">
        <v>293</v>
      </c>
      <c r="Y7" s="11">
        <v>32</v>
      </c>
      <c r="Z7" s="11">
        <v>228</v>
      </c>
      <c r="AA7" s="11">
        <v>21</v>
      </c>
      <c r="AB7" s="11">
        <v>2</v>
      </c>
      <c r="AC7" s="11">
        <v>943</v>
      </c>
      <c r="AD7" s="11">
        <v>20</v>
      </c>
      <c r="AE7" s="11">
        <v>21</v>
      </c>
      <c r="AF7" s="11">
        <v>4</v>
      </c>
      <c r="AG7" s="11">
        <v>1</v>
      </c>
    </row>
    <row r="8" spans="1:33" ht="12.75">
      <c r="A8" s="28" t="s">
        <v>230</v>
      </c>
      <c r="B8" s="11" t="s">
        <v>34</v>
      </c>
      <c r="C8" s="11" t="s">
        <v>231</v>
      </c>
      <c r="D8" s="13">
        <v>71.6</v>
      </c>
      <c r="E8" s="13">
        <v>0.28</v>
      </c>
      <c r="F8" s="13">
        <v>13.91</v>
      </c>
      <c r="G8" s="13">
        <v>1.88</v>
      </c>
      <c r="H8" s="41">
        <v>0.035</v>
      </c>
      <c r="I8" s="13">
        <v>0.57</v>
      </c>
      <c r="J8" s="13">
        <v>1.15</v>
      </c>
      <c r="K8" s="13">
        <v>2.51</v>
      </c>
      <c r="L8" s="13">
        <v>5.49</v>
      </c>
      <c r="M8" s="13">
        <v>0.07</v>
      </c>
      <c r="N8" s="13">
        <v>2.29</v>
      </c>
      <c r="O8" s="13">
        <v>99.8</v>
      </c>
      <c r="P8" s="11">
        <v>7</v>
      </c>
      <c r="Q8" s="11">
        <v>22</v>
      </c>
      <c r="R8" s="11">
        <v>2</v>
      </c>
      <c r="S8" s="11">
        <v>8</v>
      </c>
      <c r="T8" s="11">
        <v>39</v>
      </c>
      <c r="U8" s="11">
        <v>16</v>
      </c>
      <c r="V8" s="11">
        <v>4</v>
      </c>
      <c r="W8" s="11">
        <v>205</v>
      </c>
      <c r="X8" s="11">
        <v>233</v>
      </c>
      <c r="Y8" s="11">
        <v>16</v>
      </c>
      <c r="Z8" s="11">
        <v>174</v>
      </c>
      <c r="AA8" s="11">
        <v>19</v>
      </c>
      <c r="AB8" s="11">
        <v>1</v>
      </c>
      <c r="AC8" s="11">
        <v>854</v>
      </c>
      <c r="AD8" s="11">
        <v>16</v>
      </c>
      <c r="AE8" s="11">
        <v>19</v>
      </c>
      <c r="AF8" s="11">
        <v>3</v>
      </c>
      <c r="AG8" s="11">
        <v>1</v>
      </c>
    </row>
    <row r="9" spans="1:34" ht="12.75">
      <c r="A9" s="33" t="s">
        <v>232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"/>
    </row>
    <row r="10" spans="1:34" ht="12.75">
      <c r="A10" s="43" t="s">
        <v>233</v>
      </c>
      <c r="B10" s="20" t="s">
        <v>48</v>
      </c>
      <c r="C10" s="20" t="s">
        <v>234</v>
      </c>
      <c r="D10" s="35">
        <v>73.13</v>
      </c>
      <c r="E10" s="35">
        <v>0.24</v>
      </c>
      <c r="F10" s="35">
        <v>13.17</v>
      </c>
      <c r="G10" s="35">
        <v>1.76</v>
      </c>
      <c r="H10" s="44">
        <v>0.02</v>
      </c>
      <c r="I10" s="35">
        <v>0.26</v>
      </c>
      <c r="J10" s="35">
        <v>0.32</v>
      </c>
      <c r="K10" s="35">
        <v>1.53</v>
      </c>
      <c r="L10" s="45">
        <v>7.66</v>
      </c>
      <c r="M10" s="35">
        <v>0.07</v>
      </c>
      <c r="N10" s="35">
        <v>1.31</v>
      </c>
      <c r="O10" s="35">
        <v>99.45</v>
      </c>
      <c r="P10" s="20">
        <v>8</v>
      </c>
      <c r="Q10" s="20">
        <v>20</v>
      </c>
      <c r="R10" s="20">
        <v>3</v>
      </c>
      <c r="S10" s="20">
        <v>6</v>
      </c>
      <c r="T10" s="20">
        <v>26</v>
      </c>
      <c r="U10" s="20">
        <v>16</v>
      </c>
      <c r="V10" s="20">
        <v>3</v>
      </c>
      <c r="W10" s="20">
        <v>304</v>
      </c>
      <c r="X10" s="20">
        <v>123</v>
      </c>
      <c r="Y10" s="20">
        <v>21</v>
      </c>
      <c r="Z10" s="20">
        <v>150</v>
      </c>
      <c r="AA10" s="20">
        <v>21</v>
      </c>
      <c r="AB10" s="20">
        <v>1</v>
      </c>
      <c r="AC10" s="46">
        <v>4009</v>
      </c>
      <c r="AD10" s="20">
        <v>20</v>
      </c>
      <c r="AE10" s="20">
        <v>25</v>
      </c>
      <c r="AF10" s="47">
        <v>2</v>
      </c>
      <c r="AG10" s="20">
        <v>1</v>
      </c>
      <c r="AH10" s="1"/>
    </row>
    <row r="11" spans="1:34" ht="12.75">
      <c r="A11" s="43" t="s">
        <v>235</v>
      </c>
      <c r="B11" s="20" t="s">
        <v>54</v>
      </c>
      <c r="C11" s="20" t="s">
        <v>236</v>
      </c>
      <c r="D11" s="35">
        <v>71.1</v>
      </c>
      <c r="E11" s="35">
        <v>0.18</v>
      </c>
      <c r="F11" s="35">
        <v>14.67</v>
      </c>
      <c r="G11" s="35">
        <v>1.03</v>
      </c>
      <c r="H11" s="44">
        <v>0.013</v>
      </c>
      <c r="I11" s="35">
        <v>0.19</v>
      </c>
      <c r="J11" s="35">
        <v>0.17</v>
      </c>
      <c r="K11" s="35">
        <v>1.36</v>
      </c>
      <c r="L11" s="45">
        <v>10.16</v>
      </c>
      <c r="M11" s="35">
        <v>0.14</v>
      </c>
      <c r="N11" s="35">
        <v>1</v>
      </c>
      <c r="O11" s="35">
        <v>100</v>
      </c>
      <c r="P11" s="20">
        <v>3</v>
      </c>
      <c r="Q11" s="20">
        <v>9</v>
      </c>
      <c r="R11" s="20">
        <v>1</v>
      </c>
      <c r="S11" s="20">
        <v>9</v>
      </c>
      <c r="T11" s="20">
        <v>21</v>
      </c>
      <c r="U11" s="20">
        <v>17</v>
      </c>
      <c r="V11" s="20">
        <v>3</v>
      </c>
      <c r="W11" s="47">
        <v>427</v>
      </c>
      <c r="X11" s="47">
        <v>63</v>
      </c>
      <c r="Y11" s="20">
        <v>22</v>
      </c>
      <c r="Z11" s="20">
        <v>118</v>
      </c>
      <c r="AA11" s="20">
        <v>24</v>
      </c>
      <c r="AB11" s="20">
        <v>1</v>
      </c>
      <c r="AC11" s="20">
        <v>418</v>
      </c>
      <c r="AD11" s="20">
        <v>17</v>
      </c>
      <c r="AE11" s="43">
        <v>39</v>
      </c>
      <c r="AF11" s="47">
        <v>2</v>
      </c>
      <c r="AG11" s="20">
        <v>1</v>
      </c>
      <c r="AH11" s="1"/>
    </row>
    <row r="12" spans="1:34" ht="12.75">
      <c r="A12" s="43" t="s">
        <v>237</v>
      </c>
      <c r="B12" s="20" t="s">
        <v>57</v>
      </c>
      <c r="C12" s="20" t="s">
        <v>234</v>
      </c>
      <c r="D12" s="35">
        <v>72.57</v>
      </c>
      <c r="E12" s="35">
        <v>0.24</v>
      </c>
      <c r="F12" s="35">
        <v>13.44</v>
      </c>
      <c r="G12" s="35">
        <v>1.8</v>
      </c>
      <c r="H12" s="44">
        <v>0.02</v>
      </c>
      <c r="I12" s="35">
        <v>0.38</v>
      </c>
      <c r="J12" s="35">
        <v>0.25</v>
      </c>
      <c r="K12" s="35">
        <v>1.02</v>
      </c>
      <c r="L12" s="45">
        <v>8.27</v>
      </c>
      <c r="M12" s="35">
        <v>0.07</v>
      </c>
      <c r="N12" s="35">
        <v>1.63</v>
      </c>
      <c r="O12" s="35">
        <v>99.69</v>
      </c>
      <c r="P12" s="20">
        <v>12</v>
      </c>
      <c r="Q12" s="20">
        <v>22</v>
      </c>
      <c r="R12" s="20">
        <v>6</v>
      </c>
      <c r="S12" s="20">
        <v>6</v>
      </c>
      <c r="T12" s="20">
        <v>36</v>
      </c>
      <c r="U12" s="20">
        <v>16</v>
      </c>
      <c r="V12" s="20" t="s">
        <v>134</v>
      </c>
      <c r="W12" s="20">
        <v>345</v>
      </c>
      <c r="X12" s="20">
        <v>100</v>
      </c>
      <c r="Y12" s="20">
        <v>16</v>
      </c>
      <c r="Z12" s="20">
        <v>156</v>
      </c>
      <c r="AA12" s="20">
        <v>22</v>
      </c>
      <c r="AB12" s="20" t="s">
        <v>134</v>
      </c>
      <c r="AC12" s="47">
        <v>2461</v>
      </c>
      <c r="AD12" s="20">
        <v>16</v>
      </c>
      <c r="AE12" s="20">
        <v>24</v>
      </c>
      <c r="AF12" s="20">
        <v>4</v>
      </c>
      <c r="AG12" s="20">
        <v>2</v>
      </c>
      <c r="AH12" s="1"/>
    </row>
    <row r="13" spans="1:34" ht="12.75">
      <c r="A13" s="33" t="s">
        <v>238</v>
      </c>
      <c r="B13" s="8"/>
      <c r="C13" s="8"/>
      <c r="D13" s="10"/>
      <c r="E13" s="10"/>
      <c r="F13" s="10"/>
      <c r="G13" s="10"/>
      <c r="H13" s="48"/>
      <c r="I13" s="10"/>
      <c r="J13" s="10"/>
      <c r="K13" s="10"/>
      <c r="L13" s="10"/>
      <c r="M13" s="10"/>
      <c r="N13" s="10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"/>
    </row>
    <row r="14" spans="1:33" ht="12.75">
      <c r="A14" s="49" t="s">
        <v>239</v>
      </c>
      <c r="B14" s="11" t="s">
        <v>75</v>
      </c>
      <c r="C14" s="11" t="s">
        <v>240</v>
      </c>
      <c r="D14" s="13">
        <v>73.66</v>
      </c>
      <c r="E14" s="13">
        <v>0.26</v>
      </c>
      <c r="F14" s="13">
        <v>13.47</v>
      </c>
      <c r="G14" s="13">
        <v>1.75</v>
      </c>
      <c r="H14" s="41">
        <v>0.05</v>
      </c>
      <c r="I14" s="13">
        <v>0.32</v>
      </c>
      <c r="J14" s="13">
        <v>0.67</v>
      </c>
      <c r="K14" s="13">
        <v>2.83</v>
      </c>
      <c r="L14" s="13">
        <v>6.61</v>
      </c>
      <c r="M14" s="13">
        <v>0.09</v>
      </c>
      <c r="N14" s="13">
        <v>0.99</v>
      </c>
      <c r="O14" s="13">
        <v>100.7</v>
      </c>
      <c r="P14" s="11">
        <v>4</v>
      </c>
      <c r="Q14" s="11">
        <v>16</v>
      </c>
      <c r="R14" s="11">
        <v>5</v>
      </c>
      <c r="S14" s="11">
        <v>7</v>
      </c>
      <c r="T14" s="11">
        <v>31</v>
      </c>
      <c r="U14" s="11">
        <v>16</v>
      </c>
      <c r="V14" s="50">
        <v>11</v>
      </c>
      <c r="W14" s="11">
        <v>321</v>
      </c>
      <c r="X14" s="11">
        <v>145</v>
      </c>
      <c r="Y14" s="11">
        <v>19</v>
      </c>
      <c r="Z14" s="11">
        <v>152</v>
      </c>
      <c r="AA14" s="11">
        <v>20</v>
      </c>
      <c r="AB14" s="11" t="s">
        <v>134</v>
      </c>
      <c r="AC14" s="11">
        <v>503</v>
      </c>
      <c r="AD14" s="11">
        <v>16</v>
      </c>
      <c r="AE14" s="11">
        <v>26</v>
      </c>
      <c r="AF14" s="11">
        <v>8</v>
      </c>
      <c r="AG14" s="11">
        <v>2</v>
      </c>
    </row>
    <row r="15" spans="1:34" ht="12.75">
      <c r="A15" s="43" t="s">
        <v>241</v>
      </c>
      <c r="B15" s="20" t="s">
        <v>81</v>
      </c>
      <c r="C15" s="20" t="s">
        <v>240</v>
      </c>
      <c r="D15" s="35">
        <v>72.64</v>
      </c>
      <c r="E15" s="35">
        <v>0.25</v>
      </c>
      <c r="F15" s="35">
        <v>13.98</v>
      </c>
      <c r="G15" s="35">
        <v>1.87</v>
      </c>
      <c r="H15" s="44">
        <v>0.03</v>
      </c>
      <c r="I15" s="35">
        <v>0.35</v>
      </c>
      <c r="J15" s="35">
        <v>0.25</v>
      </c>
      <c r="K15" s="35">
        <v>1.12</v>
      </c>
      <c r="L15" s="45">
        <v>7.22</v>
      </c>
      <c r="M15" s="35">
        <v>0.07</v>
      </c>
      <c r="N15" s="35">
        <v>1.94</v>
      </c>
      <c r="O15" s="35">
        <v>99.73</v>
      </c>
      <c r="P15" s="20">
        <v>9</v>
      </c>
      <c r="Q15" s="20">
        <v>19</v>
      </c>
      <c r="R15" s="20">
        <v>4</v>
      </c>
      <c r="S15" s="20">
        <v>7</v>
      </c>
      <c r="T15" s="20">
        <v>81</v>
      </c>
      <c r="U15" s="20">
        <v>19</v>
      </c>
      <c r="V15" s="47">
        <v>12</v>
      </c>
      <c r="W15" s="20">
        <v>334</v>
      </c>
      <c r="X15" s="20">
        <v>88</v>
      </c>
      <c r="Y15" s="20">
        <v>18</v>
      </c>
      <c r="Z15" s="20">
        <v>161</v>
      </c>
      <c r="AA15" s="20">
        <v>25</v>
      </c>
      <c r="AB15" s="20">
        <v>1</v>
      </c>
      <c r="AC15" s="20">
        <v>686</v>
      </c>
      <c r="AD15" s="20">
        <v>19</v>
      </c>
      <c r="AE15" s="20">
        <v>28</v>
      </c>
      <c r="AF15" s="20">
        <v>5</v>
      </c>
      <c r="AG15" s="20">
        <v>1</v>
      </c>
      <c r="AH15" s="1"/>
    </row>
    <row r="16" spans="1:34" ht="12.75">
      <c r="A16" s="33" t="s">
        <v>242</v>
      </c>
      <c r="B16" s="8"/>
      <c r="C16" s="8"/>
      <c r="D16" s="10"/>
      <c r="E16" s="10"/>
      <c r="F16" s="10"/>
      <c r="G16" s="10"/>
      <c r="H16" s="48"/>
      <c r="I16" s="10"/>
      <c r="J16" s="10"/>
      <c r="K16" s="10"/>
      <c r="L16" s="10"/>
      <c r="M16" s="10"/>
      <c r="N16" s="10"/>
      <c r="O16" s="1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2"/>
    </row>
    <row r="17" spans="1:34" ht="12.75">
      <c r="A17" s="43">
        <v>9</v>
      </c>
      <c r="B17" s="20" t="s">
        <v>243</v>
      </c>
      <c r="C17" s="20" t="s">
        <v>244</v>
      </c>
      <c r="D17" s="35">
        <v>72.87</v>
      </c>
      <c r="E17" s="35">
        <v>0.23</v>
      </c>
      <c r="F17" s="35">
        <v>13.31</v>
      </c>
      <c r="G17" s="35">
        <v>1.65</v>
      </c>
      <c r="H17" s="44">
        <v>0.04</v>
      </c>
      <c r="I17" s="35">
        <v>0.28</v>
      </c>
      <c r="J17" s="35">
        <v>0.32</v>
      </c>
      <c r="K17" s="35">
        <v>2.14</v>
      </c>
      <c r="L17" s="45">
        <v>8.21</v>
      </c>
      <c r="M17" s="35">
        <v>0.07</v>
      </c>
      <c r="N17" s="35">
        <v>0.65</v>
      </c>
      <c r="O17" s="35">
        <v>99.77</v>
      </c>
      <c r="P17" s="20" t="s">
        <v>245</v>
      </c>
      <c r="Q17" s="20" t="s">
        <v>245</v>
      </c>
      <c r="R17" s="20" t="s">
        <v>245</v>
      </c>
      <c r="S17" s="20">
        <v>11</v>
      </c>
      <c r="T17" s="20">
        <v>37</v>
      </c>
      <c r="U17" s="20" t="s">
        <v>245</v>
      </c>
      <c r="V17" s="20" t="s">
        <v>245</v>
      </c>
      <c r="W17" s="47">
        <v>424</v>
      </c>
      <c r="X17" s="20">
        <v>89</v>
      </c>
      <c r="Y17" s="20">
        <v>24</v>
      </c>
      <c r="Z17" s="20">
        <v>145</v>
      </c>
      <c r="AA17" s="20">
        <v>27</v>
      </c>
      <c r="AB17" s="20" t="s">
        <v>245</v>
      </c>
      <c r="AC17" s="20">
        <v>219</v>
      </c>
      <c r="AD17" s="20">
        <v>18</v>
      </c>
      <c r="AE17" s="20">
        <v>38</v>
      </c>
      <c r="AF17" s="20">
        <v>6</v>
      </c>
      <c r="AG17" s="20">
        <v>3</v>
      </c>
      <c r="AH17" s="1"/>
    </row>
    <row r="18" spans="1:33" ht="12.75">
      <c r="A18" s="28">
        <v>10</v>
      </c>
      <c r="B18" s="11" t="s">
        <v>246</v>
      </c>
      <c r="C18" s="11" t="s">
        <v>244</v>
      </c>
      <c r="D18" s="13">
        <v>69.71</v>
      </c>
      <c r="E18" s="13">
        <v>0.27</v>
      </c>
      <c r="F18" s="13">
        <v>13.95</v>
      </c>
      <c r="G18" s="13">
        <v>2.02</v>
      </c>
      <c r="H18" s="41">
        <v>0.06</v>
      </c>
      <c r="I18" s="13">
        <v>0.35</v>
      </c>
      <c r="J18" s="13">
        <v>1.87</v>
      </c>
      <c r="K18" s="13">
        <v>2.48</v>
      </c>
      <c r="L18" s="13">
        <v>6.88</v>
      </c>
      <c r="M18" s="13">
        <v>0.08</v>
      </c>
      <c r="N18" s="13">
        <v>1.85</v>
      </c>
      <c r="O18" s="13">
        <v>99.52</v>
      </c>
      <c r="P18" s="11" t="s">
        <v>245</v>
      </c>
      <c r="Q18" s="11" t="s">
        <v>245</v>
      </c>
      <c r="R18" s="11" t="s">
        <v>245</v>
      </c>
      <c r="S18" s="11">
        <v>5</v>
      </c>
      <c r="T18" s="11">
        <v>43</v>
      </c>
      <c r="U18" s="11" t="s">
        <v>245</v>
      </c>
      <c r="V18" s="11" t="s">
        <v>245</v>
      </c>
      <c r="W18" s="50">
        <v>429</v>
      </c>
      <c r="X18" s="11">
        <v>247</v>
      </c>
      <c r="Y18" s="11">
        <v>31</v>
      </c>
      <c r="Z18" s="11">
        <v>225</v>
      </c>
      <c r="AA18" s="11">
        <v>30</v>
      </c>
      <c r="AB18" s="11" t="s">
        <v>245</v>
      </c>
      <c r="AC18" s="11">
        <v>339</v>
      </c>
      <c r="AD18" s="11">
        <v>12</v>
      </c>
      <c r="AE18" s="11">
        <v>34</v>
      </c>
      <c r="AF18" s="11">
        <v>5</v>
      </c>
      <c r="AG18" s="11">
        <v>3</v>
      </c>
    </row>
    <row r="19" spans="1:34" ht="12.75">
      <c r="A19" s="43">
        <v>11</v>
      </c>
      <c r="B19" s="20" t="s">
        <v>247</v>
      </c>
      <c r="C19" s="20" t="s">
        <v>244</v>
      </c>
      <c r="D19" s="35">
        <v>73.17</v>
      </c>
      <c r="E19" s="35">
        <v>0.26</v>
      </c>
      <c r="F19" s="35">
        <v>13.4</v>
      </c>
      <c r="G19" s="35">
        <v>1.98</v>
      </c>
      <c r="H19" s="44">
        <v>0.02</v>
      </c>
      <c r="I19" s="35">
        <v>0.29</v>
      </c>
      <c r="J19" s="35">
        <v>0.32</v>
      </c>
      <c r="K19" s="35">
        <v>1.23</v>
      </c>
      <c r="L19" s="45">
        <v>8.45</v>
      </c>
      <c r="M19" s="35">
        <v>0.08</v>
      </c>
      <c r="N19" s="35">
        <v>0.44</v>
      </c>
      <c r="O19" s="35">
        <v>99.64</v>
      </c>
      <c r="P19" s="20" t="s">
        <v>245</v>
      </c>
      <c r="Q19" s="20" t="s">
        <v>245</v>
      </c>
      <c r="R19" s="20" t="s">
        <v>245</v>
      </c>
      <c r="S19" s="20">
        <v>12</v>
      </c>
      <c r="T19" s="20">
        <v>30</v>
      </c>
      <c r="U19" s="20" t="s">
        <v>245</v>
      </c>
      <c r="V19" s="20" t="s">
        <v>245</v>
      </c>
      <c r="W19" s="20">
        <v>383</v>
      </c>
      <c r="X19" s="20">
        <v>88</v>
      </c>
      <c r="Y19" s="20">
        <v>23</v>
      </c>
      <c r="Z19" s="20">
        <v>155</v>
      </c>
      <c r="AA19" s="20">
        <v>23</v>
      </c>
      <c r="AB19" s="20" t="s">
        <v>245</v>
      </c>
      <c r="AC19" s="20">
        <v>159</v>
      </c>
      <c r="AD19" s="20">
        <v>27</v>
      </c>
      <c r="AE19" s="20">
        <v>29</v>
      </c>
      <c r="AF19" s="20">
        <v>4</v>
      </c>
      <c r="AG19" s="20">
        <v>3</v>
      </c>
      <c r="AH19" s="1"/>
    </row>
    <row r="20" spans="1:34" ht="12.75">
      <c r="A20" s="51">
        <v>12</v>
      </c>
      <c r="B20" s="34" t="s">
        <v>248</v>
      </c>
      <c r="C20" s="34" t="s">
        <v>244</v>
      </c>
      <c r="D20" s="52">
        <v>74.48</v>
      </c>
      <c r="E20" s="52">
        <v>0.23</v>
      </c>
      <c r="F20" s="52">
        <v>12.79</v>
      </c>
      <c r="G20" s="52">
        <v>1.99</v>
      </c>
      <c r="H20" s="53">
        <v>0.07</v>
      </c>
      <c r="I20" s="52">
        <v>0.14</v>
      </c>
      <c r="J20" s="54">
        <v>0.3</v>
      </c>
      <c r="K20" s="52">
        <v>3.15</v>
      </c>
      <c r="L20" s="52">
        <v>6.29</v>
      </c>
      <c r="M20" s="52">
        <v>0.09</v>
      </c>
      <c r="N20" s="52">
        <v>0.63</v>
      </c>
      <c r="O20" s="52">
        <v>100.16</v>
      </c>
      <c r="P20" s="34" t="s">
        <v>245</v>
      </c>
      <c r="Q20" s="34" t="s">
        <v>245</v>
      </c>
      <c r="R20" s="34" t="s">
        <v>245</v>
      </c>
      <c r="S20" s="55">
        <v>37</v>
      </c>
      <c r="T20" s="55">
        <v>85</v>
      </c>
      <c r="U20" s="34" t="s">
        <v>245</v>
      </c>
      <c r="V20" s="34" t="s">
        <v>245</v>
      </c>
      <c r="W20" s="34">
        <v>308</v>
      </c>
      <c r="X20" s="34">
        <v>216</v>
      </c>
      <c r="Y20" s="34">
        <v>26</v>
      </c>
      <c r="Z20" s="34">
        <v>137</v>
      </c>
      <c r="AA20" s="34">
        <v>22</v>
      </c>
      <c r="AB20" s="34" t="s">
        <v>245</v>
      </c>
      <c r="AC20" s="34">
        <v>150</v>
      </c>
      <c r="AD20" s="55">
        <v>40</v>
      </c>
      <c r="AE20" s="34">
        <v>30</v>
      </c>
      <c r="AF20" s="34">
        <v>3</v>
      </c>
      <c r="AG20" s="34">
        <v>3</v>
      </c>
      <c r="AH20" s="56"/>
    </row>
    <row r="21" spans="1:34" ht="12.75">
      <c r="A21" s="43">
        <v>13</v>
      </c>
      <c r="B21" s="20" t="s">
        <v>249</v>
      </c>
      <c r="C21" s="20" t="s">
        <v>250</v>
      </c>
      <c r="D21" s="35">
        <v>69.3</v>
      </c>
      <c r="E21" s="35">
        <v>0.29</v>
      </c>
      <c r="F21" s="35">
        <v>14.79</v>
      </c>
      <c r="G21" s="35">
        <v>2.14</v>
      </c>
      <c r="H21" s="44">
        <v>0.07</v>
      </c>
      <c r="I21" s="35">
        <v>0.56</v>
      </c>
      <c r="J21" s="35">
        <v>0.4</v>
      </c>
      <c r="K21" s="35">
        <v>1.67</v>
      </c>
      <c r="L21" s="45">
        <v>8.07</v>
      </c>
      <c r="M21" s="35">
        <v>0.09</v>
      </c>
      <c r="N21" s="35">
        <v>1.12</v>
      </c>
      <c r="O21" s="35">
        <v>98.5</v>
      </c>
      <c r="P21" s="20" t="s">
        <v>245</v>
      </c>
      <c r="Q21" s="20" t="s">
        <v>245</v>
      </c>
      <c r="R21" s="20" t="s">
        <v>245</v>
      </c>
      <c r="S21" s="20">
        <v>9</v>
      </c>
      <c r="T21" s="20">
        <v>36</v>
      </c>
      <c r="U21" s="20" t="s">
        <v>245</v>
      </c>
      <c r="V21" s="20" t="s">
        <v>245</v>
      </c>
      <c r="W21" s="47">
        <v>416</v>
      </c>
      <c r="X21" s="20">
        <v>133</v>
      </c>
      <c r="Y21" s="20">
        <v>26</v>
      </c>
      <c r="Z21" s="20">
        <v>174</v>
      </c>
      <c r="AA21" s="20">
        <v>25</v>
      </c>
      <c r="AB21" s="20" t="s">
        <v>245</v>
      </c>
      <c r="AC21" s="20">
        <v>349</v>
      </c>
      <c r="AD21" s="20">
        <v>20</v>
      </c>
      <c r="AE21" s="20">
        <v>30</v>
      </c>
      <c r="AF21" s="20">
        <v>3</v>
      </c>
      <c r="AG21" s="20">
        <v>3</v>
      </c>
      <c r="AH21" s="1"/>
    </row>
    <row r="22" spans="1:33" ht="12.75">
      <c r="A22" s="28">
        <v>14</v>
      </c>
      <c r="B22" s="11" t="s">
        <v>251</v>
      </c>
      <c r="C22" s="11" t="s">
        <v>250</v>
      </c>
      <c r="D22" s="13">
        <v>71.81</v>
      </c>
      <c r="E22" s="13">
        <v>0.25</v>
      </c>
      <c r="F22" s="13">
        <v>13.28</v>
      </c>
      <c r="G22" s="13">
        <v>1.94</v>
      </c>
      <c r="H22" s="41">
        <v>0.04</v>
      </c>
      <c r="I22" s="13">
        <v>0.62</v>
      </c>
      <c r="J22" s="13">
        <v>1.17</v>
      </c>
      <c r="K22" s="13">
        <v>2.83</v>
      </c>
      <c r="L22" s="13">
        <v>4.89</v>
      </c>
      <c r="M22" s="13">
        <v>0.07</v>
      </c>
      <c r="N22" s="13">
        <v>1.27</v>
      </c>
      <c r="O22" s="13">
        <v>98.17</v>
      </c>
      <c r="P22" s="11" t="s">
        <v>245</v>
      </c>
      <c r="Q22" s="11" t="s">
        <v>245</v>
      </c>
      <c r="R22" s="11" t="s">
        <v>245</v>
      </c>
      <c r="S22" s="11">
        <v>4</v>
      </c>
      <c r="T22" s="11">
        <v>20</v>
      </c>
      <c r="U22" s="11" t="s">
        <v>245</v>
      </c>
      <c r="V22" s="11" t="s">
        <v>245</v>
      </c>
      <c r="W22" s="11">
        <v>223</v>
      </c>
      <c r="X22" s="11">
        <v>170</v>
      </c>
      <c r="Y22" s="11">
        <v>21</v>
      </c>
      <c r="Z22" s="11">
        <v>133</v>
      </c>
      <c r="AA22" s="11">
        <v>23</v>
      </c>
      <c r="AB22" s="11" t="s">
        <v>245</v>
      </c>
      <c r="AC22" s="11">
        <v>190</v>
      </c>
      <c r="AD22" s="11">
        <v>12</v>
      </c>
      <c r="AE22" s="11">
        <v>30</v>
      </c>
      <c r="AF22" s="11">
        <v>5</v>
      </c>
      <c r="AG22" s="11">
        <v>3</v>
      </c>
    </row>
    <row r="23" spans="1:34" ht="12.75">
      <c r="A23" s="43">
        <v>15</v>
      </c>
      <c r="B23" s="20" t="s">
        <v>252</v>
      </c>
      <c r="C23" s="20" t="s">
        <v>244</v>
      </c>
      <c r="D23" s="35">
        <v>72.54</v>
      </c>
      <c r="E23" s="35">
        <v>0.23</v>
      </c>
      <c r="F23" s="35">
        <v>13.32</v>
      </c>
      <c r="G23" s="35">
        <v>1.84</v>
      </c>
      <c r="H23" s="44">
        <v>0.03</v>
      </c>
      <c r="I23" s="35">
        <v>0.37</v>
      </c>
      <c r="J23" s="35">
        <v>0.37</v>
      </c>
      <c r="K23" s="35">
        <v>2.41</v>
      </c>
      <c r="L23" s="45">
        <v>7.9</v>
      </c>
      <c r="M23" s="35">
        <v>0.07</v>
      </c>
      <c r="N23" s="35">
        <v>0.87</v>
      </c>
      <c r="O23" s="35">
        <v>99.95</v>
      </c>
      <c r="P23" s="20" t="s">
        <v>245</v>
      </c>
      <c r="Q23" s="20" t="s">
        <v>245</v>
      </c>
      <c r="R23" s="20" t="s">
        <v>245</v>
      </c>
      <c r="S23" s="20">
        <v>3</v>
      </c>
      <c r="T23" s="20">
        <v>13</v>
      </c>
      <c r="U23" s="20" t="s">
        <v>245</v>
      </c>
      <c r="V23" s="20" t="s">
        <v>245</v>
      </c>
      <c r="W23" s="20">
        <v>372</v>
      </c>
      <c r="X23" s="20">
        <v>122</v>
      </c>
      <c r="Y23" s="20">
        <v>19</v>
      </c>
      <c r="Z23" s="20">
        <v>146</v>
      </c>
      <c r="AA23" s="20">
        <v>24</v>
      </c>
      <c r="AB23" s="20" t="s">
        <v>245</v>
      </c>
      <c r="AC23" s="20">
        <v>249</v>
      </c>
      <c r="AD23" s="20">
        <v>9</v>
      </c>
      <c r="AE23" s="20">
        <v>26</v>
      </c>
      <c r="AF23" s="20">
        <v>3</v>
      </c>
      <c r="AG23" s="20">
        <v>3</v>
      </c>
      <c r="AH23" s="1"/>
    </row>
    <row r="24" spans="1:33" ht="12.75">
      <c r="A24" s="28">
        <v>16</v>
      </c>
      <c r="B24" s="11" t="s">
        <v>253</v>
      </c>
      <c r="C24" s="11" t="s">
        <v>250</v>
      </c>
      <c r="D24" s="13">
        <v>69.96</v>
      </c>
      <c r="E24" s="13">
        <v>0.27</v>
      </c>
      <c r="F24" s="13">
        <v>14.18</v>
      </c>
      <c r="G24" s="13">
        <v>1.98</v>
      </c>
      <c r="H24" s="41">
        <v>0.05</v>
      </c>
      <c r="I24" s="13">
        <v>0.56</v>
      </c>
      <c r="J24" s="13">
        <v>1.61</v>
      </c>
      <c r="K24" s="13">
        <v>3.83</v>
      </c>
      <c r="L24" s="13">
        <v>5.24</v>
      </c>
      <c r="M24" s="13">
        <v>0.08</v>
      </c>
      <c r="N24" s="13">
        <v>0.78</v>
      </c>
      <c r="O24" s="13">
        <v>98.54</v>
      </c>
      <c r="P24" s="11" t="s">
        <v>245</v>
      </c>
      <c r="Q24" s="11" t="s">
        <v>245</v>
      </c>
      <c r="R24" s="11" t="s">
        <v>245</v>
      </c>
      <c r="S24" s="11">
        <v>9</v>
      </c>
      <c r="T24" s="11">
        <v>31</v>
      </c>
      <c r="U24" s="11" t="s">
        <v>245</v>
      </c>
      <c r="V24" s="11" t="s">
        <v>245</v>
      </c>
      <c r="W24" s="11">
        <v>227</v>
      </c>
      <c r="X24" s="11">
        <v>276</v>
      </c>
      <c r="Y24" s="11">
        <v>25</v>
      </c>
      <c r="Z24" s="11">
        <v>128</v>
      </c>
      <c r="AA24" s="11">
        <v>24</v>
      </c>
      <c r="AB24" s="11" t="s">
        <v>245</v>
      </c>
      <c r="AC24" s="11">
        <v>309</v>
      </c>
      <c r="AD24" s="11">
        <v>17</v>
      </c>
      <c r="AE24" s="11">
        <v>26</v>
      </c>
      <c r="AF24" s="11">
        <v>6</v>
      </c>
      <c r="AG24" s="11">
        <v>3</v>
      </c>
    </row>
    <row r="25" spans="1:33" ht="12.75">
      <c r="A25" s="49">
        <v>17</v>
      </c>
      <c r="B25" s="11" t="s">
        <v>254</v>
      </c>
      <c r="C25" s="11" t="s">
        <v>250</v>
      </c>
      <c r="D25" s="13">
        <v>71.93</v>
      </c>
      <c r="E25" s="13">
        <v>0.23</v>
      </c>
      <c r="F25" s="13">
        <v>13.53</v>
      </c>
      <c r="G25" s="13">
        <v>1.66</v>
      </c>
      <c r="H25" s="41">
        <v>0.09</v>
      </c>
      <c r="I25" s="13">
        <v>0.37</v>
      </c>
      <c r="J25" s="13">
        <v>0.72</v>
      </c>
      <c r="K25" s="13">
        <v>2.63</v>
      </c>
      <c r="L25" s="13">
        <v>6.6</v>
      </c>
      <c r="M25" s="13">
        <v>0.06</v>
      </c>
      <c r="N25" s="13">
        <v>0.58</v>
      </c>
      <c r="O25" s="13">
        <v>98.4</v>
      </c>
      <c r="P25" s="11" t="s">
        <v>245</v>
      </c>
      <c r="Q25" s="11" t="s">
        <v>245</v>
      </c>
      <c r="R25" s="11" t="s">
        <v>245</v>
      </c>
      <c r="S25" s="11">
        <v>4</v>
      </c>
      <c r="T25" s="11">
        <v>24</v>
      </c>
      <c r="U25" s="11" t="s">
        <v>245</v>
      </c>
      <c r="V25" s="11" t="s">
        <v>245</v>
      </c>
      <c r="W25" s="11">
        <v>338</v>
      </c>
      <c r="X25" s="11">
        <v>153</v>
      </c>
      <c r="Y25" s="11">
        <v>21</v>
      </c>
      <c r="Z25" s="11">
        <v>170</v>
      </c>
      <c r="AA25" s="11">
        <v>27</v>
      </c>
      <c r="AB25" s="11" t="s">
        <v>245</v>
      </c>
      <c r="AC25" s="11">
        <v>209</v>
      </c>
      <c r="AD25" s="11">
        <v>18</v>
      </c>
      <c r="AE25" s="11">
        <v>35</v>
      </c>
      <c r="AF25" s="11">
        <v>6</v>
      </c>
      <c r="AG25" s="11">
        <v>3</v>
      </c>
    </row>
    <row r="26" spans="1:33" ht="12.75">
      <c r="A26" s="49">
        <v>18</v>
      </c>
      <c r="B26" s="11" t="s">
        <v>255</v>
      </c>
      <c r="C26" s="11" t="s">
        <v>250</v>
      </c>
      <c r="D26" s="13">
        <v>71.88</v>
      </c>
      <c r="E26" s="13">
        <v>0.23</v>
      </c>
      <c r="F26" s="13">
        <v>14.18</v>
      </c>
      <c r="G26" s="13">
        <v>1.55</v>
      </c>
      <c r="H26" s="41">
        <v>0.03</v>
      </c>
      <c r="I26" s="13">
        <v>0.41</v>
      </c>
      <c r="J26" s="13">
        <v>0.93</v>
      </c>
      <c r="K26" s="13">
        <v>3.33</v>
      </c>
      <c r="L26" s="13">
        <v>6.84</v>
      </c>
      <c r="M26" s="13">
        <v>0.07</v>
      </c>
      <c r="N26" s="13">
        <v>0.49</v>
      </c>
      <c r="O26" s="13">
        <v>99.94</v>
      </c>
      <c r="P26" s="11" t="s">
        <v>245</v>
      </c>
      <c r="Q26" s="11" t="s">
        <v>245</v>
      </c>
      <c r="R26" s="11" t="s">
        <v>245</v>
      </c>
      <c r="S26" s="11">
        <v>10</v>
      </c>
      <c r="T26" s="11">
        <v>20</v>
      </c>
      <c r="U26" s="11" t="s">
        <v>245</v>
      </c>
      <c r="V26" s="11" t="s">
        <v>245</v>
      </c>
      <c r="W26" s="11">
        <v>304</v>
      </c>
      <c r="X26" s="11">
        <v>191</v>
      </c>
      <c r="Y26" s="11">
        <v>24</v>
      </c>
      <c r="Z26" s="11">
        <v>144</v>
      </c>
      <c r="AA26" s="11">
        <v>25</v>
      </c>
      <c r="AB26" s="11" t="s">
        <v>245</v>
      </c>
      <c r="AC26" s="11">
        <v>259</v>
      </c>
      <c r="AD26" s="11">
        <v>12</v>
      </c>
      <c r="AE26" s="11">
        <v>29</v>
      </c>
      <c r="AF26" s="11">
        <v>5</v>
      </c>
      <c r="AG26" s="11">
        <v>3</v>
      </c>
    </row>
    <row r="27" spans="1:34" ht="12.75">
      <c r="A27" s="51">
        <v>19</v>
      </c>
      <c r="B27" s="34" t="s">
        <v>256</v>
      </c>
      <c r="C27" s="34" t="s">
        <v>257</v>
      </c>
      <c r="D27" s="52">
        <v>72.09</v>
      </c>
      <c r="E27" s="52">
        <v>0.34</v>
      </c>
      <c r="F27" s="52">
        <v>13.14</v>
      </c>
      <c r="G27" s="52">
        <v>2.75</v>
      </c>
      <c r="H27" s="57">
        <v>0.007</v>
      </c>
      <c r="I27" s="52">
        <v>0.34</v>
      </c>
      <c r="J27" s="52">
        <v>0.51</v>
      </c>
      <c r="K27" s="52">
        <v>3.35</v>
      </c>
      <c r="L27" s="52">
        <v>6.09</v>
      </c>
      <c r="M27" s="52">
        <v>0.12</v>
      </c>
      <c r="N27" s="52">
        <v>0.63</v>
      </c>
      <c r="O27" s="52">
        <v>99.37</v>
      </c>
      <c r="P27" s="34" t="s">
        <v>245</v>
      </c>
      <c r="Q27" s="34" t="s">
        <v>245</v>
      </c>
      <c r="R27" s="34" t="s">
        <v>245</v>
      </c>
      <c r="S27" s="34">
        <v>8</v>
      </c>
      <c r="T27" s="55">
        <v>113</v>
      </c>
      <c r="U27" s="34" t="s">
        <v>245</v>
      </c>
      <c r="V27" s="34" t="s">
        <v>245</v>
      </c>
      <c r="W27" s="34">
        <v>317</v>
      </c>
      <c r="X27" s="34">
        <v>214</v>
      </c>
      <c r="Y27" s="34">
        <v>23</v>
      </c>
      <c r="Z27" s="34">
        <v>143</v>
      </c>
      <c r="AA27" s="34">
        <v>23</v>
      </c>
      <c r="AB27" s="34" t="s">
        <v>245</v>
      </c>
      <c r="AC27" s="34">
        <v>155</v>
      </c>
      <c r="AD27" s="34">
        <v>26</v>
      </c>
      <c r="AE27" s="34">
        <v>29</v>
      </c>
      <c r="AF27" s="34">
        <v>3</v>
      </c>
      <c r="AG27" s="34">
        <v>3</v>
      </c>
      <c r="AH27" s="56"/>
    </row>
    <row r="28" spans="1:34" ht="12.75">
      <c r="A28" s="51">
        <v>20</v>
      </c>
      <c r="B28" s="34" t="s">
        <v>258</v>
      </c>
      <c r="C28" s="34" t="s">
        <v>257</v>
      </c>
      <c r="D28" s="52">
        <v>74.96</v>
      </c>
      <c r="E28" s="52">
        <v>0.18</v>
      </c>
      <c r="F28" s="52">
        <v>12.74</v>
      </c>
      <c r="G28" s="52">
        <v>1.4</v>
      </c>
      <c r="H28" s="57">
        <v>0.007</v>
      </c>
      <c r="I28" s="52">
        <v>0.3</v>
      </c>
      <c r="J28" s="52">
        <v>0.38</v>
      </c>
      <c r="K28" s="52">
        <v>2.6</v>
      </c>
      <c r="L28" s="52">
        <v>6.47</v>
      </c>
      <c r="M28" s="52">
        <v>0.05</v>
      </c>
      <c r="N28" s="52">
        <v>0.27</v>
      </c>
      <c r="O28" s="52">
        <v>99.36</v>
      </c>
      <c r="P28" s="34" t="s">
        <v>245</v>
      </c>
      <c r="Q28" s="34" t="s">
        <v>245</v>
      </c>
      <c r="R28" s="34" t="s">
        <v>245</v>
      </c>
      <c r="S28" s="34">
        <v>18</v>
      </c>
      <c r="T28" s="34">
        <v>93</v>
      </c>
      <c r="U28" s="34" t="s">
        <v>245</v>
      </c>
      <c r="V28" s="34" t="s">
        <v>245</v>
      </c>
      <c r="W28" s="34">
        <v>335</v>
      </c>
      <c r="X28" s="34">
        <v>177</v>
      </c>
      <c r="Y28" s="34">
        <v>17</v>
      </c>
      <c r="Z28" s="34">
        <v>112</v>
      </c>
      <c r="AA28" s="34">
        <v>26</v>
      </c>
      <c r="AB28" s="34" t="s">
        <v>245</v>
      </c>
      <c r="AC28" s="34">
        <v>409</v>
      </c>
      <c r="AD28" s="34">
        <v>25</v>
      </c>
      <c r="AE28" s="34">
        <v>33</v>
      </c>
      <c r="AF28" s="34">
        <v>4</v>
      </c>
      <c r="AG28" s="34">
        <v>3</v>
      </c>
      <c r="AH28" s="56"/>
    </row>
    <row r="29" spans="1:34" ht="12.75">
      <c r="A29" s="51">
        <v>21</v>
      </c>
      <c r="B29" s="34" t="s">
        <v>259</v>
      </c>
      <c r="C29" s="34" t="s">
        <v>257</v>
      </c>
      <c r="D29" s="52">
        <v>72.05</v>
      </c>
      <c r="E29" s="52">
        <v>0.32</v>
      </c>
      <c r="F29" s="52">
        <v>14.1</v>
      </c>
      <c r="G29" s="52">
        <v>1.53</v>
      </c>
      <c r="H29" s="57">
        <v>0.001</v>
      </c>
      <c r="I29" s="52">
        <v>0.31</v>
      </c>
      <c r="J29" s="52">
        <v>0.67</v>
      </c>
      <c r="K29" s="52">
        <v>2.84</v>
      </c>
      <c r="L29" s="54">
        <v>7.33</v>
      </c>
      <c r="M29" s="52">
        <v>0.12</v>
      </c>
      <c r="N29" s="52">
        <v>0.38</v>
      </c>
      <c r="O29" s="52">
        <v>99.65</v>
      </c>
      <c r="P29" s="34" t="s">
        <v>245</v>
      </c>
      <c r="Q29" s="34" t="s">
        <v>245</v>
      </c>
      <c r="R29" s="34" t="s">
        <v>245</v>
      </c>
      <c r="S29" s="34">
        <v>12</v>
      </c>
      <c r="T29" s="34">
        <v>10</v>
      </c>
      <c r="U29" s="34" t="s">
        <v>245</v>
      </c>
      <c r="V29" s="34" t="s">
        <v>245</v>
      </c>
      <c r="W29" s="34">
        <v>292</v>
      </c>
      <c r="X29" s="34">
        <v>260</v>
      </c>
      <c r="Y29" s="34">
        <v>22</v>
      </c>
      <c r="Z29" s="34">
        <v>136</v>
      </c>
      <c r="AA29" s="34">
        <v>23</v>
      </c>
      <c r="AB29" s="34" t="s">
        <v>245</v>
      </c>
      <c r="AC29" s="34">
        <v>185</v>
      </c>
      <c r="AD29" s="34">
        <v>23</v>
      </c>
      <c r="AE29" s="34">
        <v>28</v>
      </c>
      <c r="AF29" s="34">
        <v>4</v>
      </c>
      <c r="AG29" s="34">
        <v>3</v>
      </c>
      <c r="AH29" s="56"/>
    </row>
    <row r="30" spans="1:34" ht="12.75">
      <c r="A30" s="51">
        <v>22</v>
      </c>
      <c r="B30" s="34" t="s">
        <v>260</v>
      </c>
      <c r="C30" s="34" t="s">
        <v>257</v>
      </c>
      <c r="D30" s="52">
        <v>71.79</v>
      </c>
      <c r="E30" s="52">
        <v>0.37</v>
      </c>
      <c r="F30" s="52">
        <v>13.78</v>
      </c>
      <c r="G30" s="52">
        <v>2.89</v>
      </c>
      <c r="H30" s="57">
        <v>0.006</v>
      </c>
      <c r="I30" s="52">
        <v>0.43</v>
      </c>
      <c r="J30" s="52">
        <v>0.54</v>
      </c>
      <c r="K30" s="52">
        <v>3.38</v>
      </c>
      <c r="L30" s="52">
        <v>5.81</v>
      </c>
      <c r="M30" s="52">
        <v>0.15</v>
      </c>
      <c r="N30" s="52">
        <v>0.44</v>
      </c>
      <c r="O30" s="52">
        <v>99.59</v>
      </c>
      <c r="P30" s="34" t="s">
        <v>245</v>
      </c>
      <c r="Q30" s="34" t="s">
        <v>245</v>
      </c>
      <c r="R30" s="34" t="s">
        <v>245</v>
      </c>
      <c r="S30" s="34">
        <v>10</v>
      </c>
      <c r="T30" s="55">
        <v>173</v>
      </c>
      <c r="U30" s="34" t="s">
        <v>245</v>
      </c>
      <c r="V30" s="34" t="s">
        <v>245</v>
      </c>
      <c r="W30" s="34">
        <v>298</v>
      </c>
      <c r="X30" s="34">
        <v>224</v>
      </c>
      <c r="Y30" s="34">
        <v>22</v>
      </c>
      <c r="Z30" s="34">
        <v>145</v>
      </c>
      <c r="AA30" s="34">
        <v>22</v>
      </c>
      <c r="AB30" s="34" t="s">
        <v>245</v>
      </c>
      <c r="AC30" s="34">
        <v>185</v>
      </c>
      <c r="AD30" s="34">
        <v>30</v>
      </c>
      <c r="AE30" s="34">
        <v>27</v>
      </c>
      <c r="AF30" s="34">
        <v>4</v>
      </c>
      <c r="AG30" s="34">
        <v>3</v>
      </c>
      <c r="AH30" s="56"/>
    </row>
    <row r="31" spans="1:34" ht="12.75">
      <c r="A31" s="51">
        <v>23</v>
      </c>
      <c r="B31" s="34" t="s">
        <v>261</v>
      </c>
      <c r="C31" s="34" t="s">
        <v>257</v>
      </c>
      <c r="D31" s="52">
        <v>72.1</v>
      </c>
      <c r="E31" s="52">
        <v>0.29</v>
      </c>
      <c r="F31" s="52">
        <v>13.53</v>
      </c>
      <c r="G31" s="52">
        <v>2.13</v>
      </c>
      <c r="H31" s="57">
        <v>0.004</v>
      </c>
      <c r="I31" s="52">
        <v>0.33</v>
      </c>
      <c r="J31" s="52">
        <v>0.42</v>
      </c>
      <c r="K31" s="52">
        <v>3.48</v>
      </c>
      <c r="L31" s="52">
        <v>5.61</v>
      </c>
      <c r="M31" s="52">
        <v>0.1</v>
      </c>
      <c r="N31" s="52">
        <v>0.73</v>
      </c>
      <c r="O31" s="52">
        <v>98.72</v>
      </c>
      <c r="P31" s="34" t="s">
        <v>245</v>
      </c>
      <c r="Q31" s="34" t="s">
        <v>245</v>
      </c>
      <c r="R31" s="34" t="s">
        <v>245</v>
      </c>
      <c r="S31" s="34">
        <v>22</v>
      </c>
      <c r="T31" s="55">
        <v>125</v>
      </c>
      <c r="U31" s="34" t="s">
        <v>245</v>
      </c>
      <c r="V31" s="34" t="s">
        <v>245</v>
      </c>
      <c r="W31" s="34">
        <v>366</v>
      </c>
      <c r="X31" s="34">
        <v>217</v>
      </c>
      <c r="Y31" s="34">
        <v>22</v>
      </c>
      <c r="Z31" s="34">
        <v>142</v>
      </c>
      <c r="AA31" s="34">
        <v>24</v>
      </c>
      <c r="AB31" s="34" t="s">
        <v>245</v>
      </c>
      <c r="AC31" s="34">
        <v>184</v>
      </c>
      <c r="AD31" s="34">
        <v>31</v>
      </c>
      <c r="AE31" s="34">
        <v>31</v>
      </c>
      <c r="AF31" s="34">
        <v>3</v>
      </c>
      <c r="AG31" s="34">
        <v>3</v>
      </c>
      <c r="AH31" s="56"/>
    </row>
    <row r="32" spans="1:34" ht="12.75">
      <c r="A32" s="51">
        <v>24</v>
      </c>
      <c r="B32" s="34" t="s">
        <v>262</v>
      </c>
      <c r="C32" s="34" t="s">
        <v>257</v>
      </c>
      <c r="D32" s="52">
        <v>73.88</v>
      </c>
      <c r="E32" s="52">
        <v>0.33</v>
      </c>
      <c r="F32" s="52">
        <v>13.28</v>
      </c>
      <c r="G32" s="52">
        <v>2.41</v>
      </c>
      <c r="H32" s="57">
        <v>0.002</v>
      </c>
      <c r="I32" s="52">
        <v>0.23</v>
      </c>
      <c r="J32" s="52">
        <v>0.38</v>
      </c>
      <c r="K32" s="52">
        <v>2.18</v>
      </c>
      <c r="L32" s="52">
        <v>5.81</v>
      </c>
      <c r="M32" s="52">
        <v>0.12</v>
      </c>
      <c r="N32" s="52">
        <v>1.02</v>
      </c>
      <c r="O32" s="52">
        <v>99.64</v>
      </c>
      <c r="P32" s="34" t="s">
        <v>245</v>
      </c>
      <c r="Q32" s="34" t="s">
        <v>245</v>
      </c>
      <c r="R32" s="34" t="s">
        <v>245</v>
      </c>
      <c r="S32" s="34">
        <v>9</v>
      </c>
      <c r="T32" s="55">
        <v>143</v>
      </c>
      <c r="U32" s="34" t="s">
        <v>245</v>
      </c>
      <c r="V32" s="34" t="s">
        <v>245</v>
      </c>
      <c r="W32" s="34">
        <v>301</v>
      </c>
      <c r="X32" s="34">
        <v>137</v>
      </c>
      <c r="Y32" s="34">
        <v>24</v>
      </c>
      <c r="Z32" s="34">
        <v>140</v>
      </c>
      <c r="AA32" s="34">
        <v>22</v>
      </c>
      <c r="AB32" s="34" t="s">
        <v>245</v>
      </c>
      <c r="AC32" s="34">
        <v>140</v>
      </c>
      <c r="AD32" s="34">
        <v>30</v>
      </c>
      <c r="AE32" s="34">
        <v>30</v>
      </c>
      <c r="AF32" s="34">
        <v>5</v>
      </c>
      <c r="AG32" s="34">
        <v>3</v>
      </c>
      <c r="AH32" s="56"/>
    </row>
    <row r="33" spans="1:34" ht="12.75">
      <c r="A33" s="51">
        <v>25</v>
      </c>
      <c r="B33" s="34" t="s">
        <v>263</v>
      </c>
      <c r="C33" s="34" t="s">
        <v>257</v>
      </c>
      <c r="D33" s="52">
        <v>72.33</v>
      </c>
      <c r="E33" s="52">
        <v>0.34</v>
      </c>
      <c r="F33" s="52">
        <v>13.23</v>
      </c>
      <c r="G33" s="52">
        <v>2.8</v>
      </c>
      <c r="H33" s="57">
        <v>0.001</v>
      </c>
      <c r="I33" s="52">
        <v>0.27</v>
      </c>
      <c r="J33" s="52">
        <v>0.47</v>
      </c>
      <c r="K33" s="52">
        <v>3.2</v>
      </c>
      <c r="L33" s="52">
        <v>6.18</v>
      </c>
      <c r="M33" s="52">
        <v>0.13</v>
      </c>
      <c r="N33" s="52">
        <v>0.69</v>
      </c>
      <c r="O33" s="52">
        <v>99.64</v>
      </c>
      <c r="P33" s="34" t="s">
        <v>245</v>
      </c>
      <c r="Q33" s="34" t="s">
        <v>245</v>
      </c>
      <c r="R33" s="34" t="s">
        <v>245</v>
      </c>
      <c r="S33" s="34">
        <v>14</v>
      </c>
      <c r="T33" s="34">
        <v>75</v>
      </c>
      <c r="U33" s="34" t="s">
        <v>245</v>
      </c>
      <c r="V33" s="34" t="s">
        <v>245</v>
      </c>
      <c r="W33" s="34">
        <v>323</v>
      </c>
      <c r="X33" s="34">
        <v>217</v>
      </c>
      <c r="Y33" s="34">
        <v>24</v>
      </c>
      <c r="Z33" s="34">
        <v>144</v>
      </c>
      <c r="AA33" s="34">
        <v>23</v>
      </c>
      <c r="AB33" s="34" t="s">
        <v>245</v>
      </c>
      <c r="AC33" s="34">
        <v>160</v>
      </c>
      <c r="AD33" s="46">
        <v>49</v>
      </c>
      <c r="AE33" s="34">
        <v>29</v>
      </c>
      <c r="AF33" s="34">
        <v>4</v>
      </c>
      <c r="AG33" s="34">
        <v>3</v>
      </c>
      <c r="AH33" s="56"/>
    </row>
    <row r="34" spans="1:34" ht="12.75">
      <c r="A34" s="51">
        <v>26</v>
      </c>
      <c r="B34" s="34" t="s">
        <v>264</v>
      </c>
      <c r="C34" s="34" t="s">
        <v>257</v>
      </c>
      <c r="D34" s="52">
        <v>71.96</v>
      </c>
      <c r="E34" s="52">
        <v>0.3</v>
      </c>
      <c r="F34" s="52">
        <v>13.61</v>
      </c>
      <c r="G34" s="52">
        <v>2.33</v>
      </c>
      <c r="H34" s="57">
        <v>0.001</v>
      </c>
      <c r="I34" s="52">
        <v>0.24</v>
      </c>
      <c r="J34" s="52">
        <v>0.43</v>
      </c>
      <c r="K34" s="52">
        <v>2.98</v>
      </c>
      <c r="L34" s="52">
        <v>5.3</v>
      </c>
      <c r="M34" s="52">
        <v>0.1</v>
      </c>
      <c r="N34" s="52">
        <v>0.84</v>
      </c>
      <c r="O34" s="52">
        <v>98.09</v>
      </c>
      <c r="P34" s="34" t="s">
        <v>245</v>
      </c>
      <c r="Q34" s="34" t="s">
        <v>245</v>
      </c>
      <c r="R34" s="34" t="s">
        <v>245</v>
      </c>
      <c r="S34" s="34">
        <v>7</v>
      </c>
      <c r="T34" s="34">
        <v>50</v>
      </c>
      <c r="U34" s="34" t="s">
        <v>245</v>
      </c>
      <c r="V34" s="34" t="s">
        <v>245</v>
      </c>
      <c r="W34" s="34">
        <v>255</v>
      </c>
      <c r="X34" s="34">
        <v>142</v>
      </c>
      <c r="Y34" s="34">
        <v>23</v>
      </c>
      <c r="Z34" s="34">
        <v>148</v>
      </c>
      <c r="AA34" s="34">
        <v>24</v>
      </c>
      <c r="AB34" s="34" t="s">
        <v>245</v>
      </c>
      <c r="AC34" s="34">
        <v>140</v>
      </c>
      <c r="AD34" s="34">
        <v>16</v>
      </c>
      <c r="AE34" s="34">
        <v>33</v>
      </c>
      <c r="AF34" s="34">
        <v>6</v>
      </c>
      <c r="AG34" s="34">
        <v>3</v>
      </c>
      <c r="AH34" s="56"/>
    </row>
    <row r="35" spans="1:34" ht="12.75">
      <c r="A35" s="51">
        <v>27</v>
      </c>
      <c r="B35" s="34" t="s">
        <v>265</v>
      </c>
      <c r="C35" s="34" t="s">
        <v>257</v>
      </c>
      <c r="D35" s="52">
        <v>70.83</v>
      </c>
      <c r="E35" s="52">
        <v>0.31</v>
      </c>
      <c r="F35" s="52">
        <v>13.81</v>
      </c>
      <c r="G35" s="52">
        <v>2.42</v>
      </c>
      <c r="H35" s="57">
        <v>0.005</v>
      </c>
      <c r="I35" s="52">
        <v>0.33</v>
      </c>
      <c r="J35" s="52">
        <v>0.5</v>
      </c>
      <c r="K35" s="52">
        <v>3.16</v>
      </c>
      <c r="L35" s="52">
        <v>5.84</v>
      </c>
      <c r="M35" s="52">
        <v>0.1</v>
      </c>
      <c r="N35" s="52">
        <v>0.75</v>
      </c>
      <c r="O35" s="52">
        <v>98.06</v>
      </c>
      <c r="P35" s="34" t="s">
        <v>245</v>
      </c>
      <c r="Q35" s="34" t="s">
        <v>245</v>
      </c>
      <c r="R35" s="34" t="s">
        <v>245</v>
      </c>
      <c r="S35" s="34">
        <v>9</v>
      </c>
      <c r="T35" s="34">
        <v>78</v>
      </c>
      <c r="U35" s="34" t="s">
        <v>245</v>
      </c>
      <c r="V35" s="34" t="s">
        <v>245</v>
      </c>
      <c r="W35" s="34">
        <v>272</v>
      </c>
      <c r="X35" s="34">
        <v>168</v>
      </c>
      <c r="Y35" s="34">
        <v>23</v>
      </c>
      <c r="Z35" s="34">
        <v>145</v>
      </c>
      <c r="AA35" s="34">
        <v>24</v>
      </c>
      <c r="AB35" s="34" t="s">
        <v>245</v>
      </c>
      <c r="AC35" s="34">
        <v>170</v>
      </c>
      <c r="AD35" s="34">
        <v>16</v>
      </c>
      <c r="AE35" s="34">
        <v>32</v>
      </c>
      <c r="AF35" s="34">
        <v>6</v>
      </c>
      <c r="AG35" s="34">
        <v>3</v>
      </c>
      <c r="AH35" s="56"/>
    </row>
    <row r="36" spans="1:34" ht="12.75">
      <c r="A36" s="51">
        <v>28</v>
      </c>
      <c r="B36" s="34" t="s">
        <v>266</v>
      </c>
      <c r="C36" s="34" t="s">
        <v>257</v>
      </c>
      <c r="D36" s="52">
        <v>72.65</v>
      </c>
      <c r="E36" s="52">
        <v>0.33</v>
      </c>
      <c r="F36" s="52">
        <v>13.76</v>
      </c>
      <c r="G36" s="52">
        <v>2.33</v>
      </c>
      <c r="H36" s="57">
        <v>0.005</v>
      </c>
      <c r="I36" s="52">
        <v>0.2</v>
      </c>
      <c r="J36" s="52">
        <v>0.53</v>
      </c>
      <c r="K36" s="52">
        <v>3.85</v>
      </c>
      <c r="L36" s="52">
        <v>6</v>
      </c>
      <c r="M36" s="52">
        <v>0.12</v>
      </c>
      <c r="N36" s="52">
        <v>0.53</v>
      </c>
      <c r="O36" s="52">
        <v>100.31</v>
      </c>
      <c r="P36" s="34" t="s">
        <v>245</v>
      </c>
      <c r="Q36" s="34" t="s">
        <v>245</v>
      </c>
      <c r="R36" s="34" t="s">
        <v>245</v>
      </c>
      <c r="S36" s="34" t="s">
        <v>245</v>
      </c>
      <c r="T36" s="34" t="s">
        <v>245</v>
      </c>
      <c r="U36" s="34" t="s">
        <v>245</v>
      </c>
      <c r="V36" s="34" t="s">
        <v>245</v>
      </c>
      <c r="W36" s="34">
        <v>304</v>
      </c>
      <c r="X36" s="34">
        <v>330</v>
      </c>
      <c r="Y36" s="34">
        <v>18</v>
      </c>
      <c r="Z36" s="34">
        <v>129</v>
      </c>
      <c r="AA36" s="34">
        <v>17</v>
      </c>
      <c r="AB36" s="34" t="s">
        <v>245</v>
      </c>
      <c r="AC36" s="34" t="s">
        <v>245</v>
      </c>
      <c r="AD36" s="34" t="s">
        <v>245</v>
      </c>
      <c r="AE36" s="34">
        <v>28</v>
      </c>
      <c r="AF36" s="34">
        <v>4</v>
      </c>
      <c r="AG36" s="34">
        <v>3</v>
      </c>
      <c r="AH36" s="56"/>
    </row>
    <row r="37" spans="1:34" ht="12.75">
      <c r="A37" s="58">
        <v>29</v>
      </c>
      <c r="B37" s="20" t="s">
        <v>267</v>
      </c>
      <c r="C37" s="20" t="s">
        <v>268</v>
      </c>
      <c r="D37" s="35">
        <v>72.79</v>
      </c>
      <c r="E37" s="35">
        <v>0.27</v>
      </c>
      <c r="F37" s="35">
        <v>13.26</v>
      </c>
      <c r="G37" s="35">
        <v>2.22</v>
      </c>
      <c r="H37" s="44">
        <v>0.08</v>
      </c>
      <c r="I37" s="35">
        <v>0.37</v>
      </c>
      <c r="J37" s="35">
        <v>0.79</v>
      </c>
      <c r="K37" s="35">
        <v>1.42</v>
      </c>
      <c r="L37" s="45">
        <v>7.83</v>
      </c>
      <c r="M37" s="35">
        <v>0.05</v>
      </c>
      <c r="N37" s="35">
        <v>0.15</v>
      </c>
      <c r="O37" s="35">
        <v>99.23</v>
      </c>
      <c r="P37" s="47">
        <v>562</v>
      </c>
      <c r="Q37" s="20" t="s">
        <v>245</v>
      </c>
      <c r="R37" s="20" t="s">
        <v>245</v>
      </c>
      <c r="S37" s="20" t="s">
        <v>245</v>
      </c>
      <c r="T37" s="20">
        <v>33</v>
      </c>
      <c r="U37" s="20" t="s">
        <v>245</v>
      </c>
      <c r="V37" s="20">
        <v>9</v>
      </c>
      <c r="W37" s="47">
        <v>424</v>
      </c>
      <c r="X37" s="20">
        <v>120</v>
      </c>
      <c r="Y37" s="47">
        <v>60</v>
      </c>
      <c r="Z37" s="59">
        <v>444</v>
      </c>
      <c r="AA37" s="20">
        <v>23</v>
      </c>
      <c r="AB37" s="20" t="s">
        <v>245</v>
      </c>
      <c r="AC37" s="20">
        <v>794</v>
      </c>
      <c r="AD37" s="20">
        <v>26</v>
      </c>
      <c r="AE37" s="20">
        <v>19</v>
      </c>
      <c r="AF37" s="20">
        <v>4</v>
      </c>
      <c r="AG37" s="8">
        <v>4</v>
      </c>
      <c r="AH37" s="1"/>
    </row>
    <row r="38" spans="1:34" ht="12.75">
      <c r="A38" s="43">
        <v>30</v>
      </c>
      <c r="B38" s="20" t="s">
        <v>269</v>
      </c>
      <c r="C38" s="20" t="s">
        <v>268</v>
      </c>
      <c r="D38" s="35">
        <v>72.8</v>
      </c>
      <c r="E38" s="35">
        <v>0.3</v>
      </c>
      <c r="F38" s="35">
        <v>14.47</v>
      </c>
      <c r="G38" s="35">
        <v>2.18</v>
      </c>
      <c r="H38" s="44">
        <v>0.02</v>
      </c>
      <c r="I38" s="35">
        <v>0.64</v>
      </c>
      <c r="J38" s="35">
        <v>0.36</v>
      </c>
      <c r="K38" s="45">
        <v>0.99</v>
      </c>
      <c r="L38" s="45">
        <v>8.39</v>
      </c>
      <c r="M38" s="35">
        <v>0.05</v>
      </c>
      <c r="N38" s="35">
        <v>0.18</v>
      </c>
      <c r="O38" s="35">
        <v>100.38</v>
      </c>
      <c r="P38" s="47">
        <v>268</v>
      </c>
      <c r="Q38" s="20" t="s">
        <v>245</v>
      </c>
      <c r="R38" s="20" t="s">
        <v>245</v>
      </c>
      <c r="S38" s="20" t="s">
        <v>245</v>
      </c>
      <c r="T38" s="20">
        <v>74</v>
      </c>
      <c r="U38" s="20" t="s">
        <v>245</v>
      </c>
      <c r="V38" s="47">
        <v>16</v>
      </c>
      <c r="W38" s="20">
        <v>310</v>
      </c>
      <c r="X38" s="47">
        <v>16</v>
      </c>
      <c r="Y38" s="47">
        <v>61</v>
      </c>
      <c r="Z38" s="20">
        <v>152</v>
      </c>
      <c r="AA38" s="20">
        <v>28</v>
      </c>
      <c r="AB38" s="20" t="s">
        <v>245</v>
      </c>
      <c r="AC38" s="20">
        <v>998</v>
      </c>
      <c r="AD38" s="20">
        <v>34</v>
      </c>
      <c r="AE38" s="20">
        <v>27</v>
      </c>
      <c r="AF38" s="20">
        <v>5</v>
      </c>
      <c r="AG38" s="8">
        <v>4</v>
      </c>
      <c r="AH38" s="1"/>
    </row>
    <row r="39" spans="1:34" ht="12.75">
      <c r="A39" s="43">
        <v>31</v>
      </c>
      <c r="B39" s="20" t="s">
        <v>270</v>
      </c>
      <c r="C39" s="20" t="s">
        <v>268</v>
      </c>
      <c r="D39" s="35">
        <v>74.96</v>
      </c>
      <c r="E39" s="35">
        <v>0.24</v>
      </c>
      <c r="F39" s="35">
        <v>14.03</v>
      </c>
      <c r="G39" s="35">
        <v>1.77</v>
      </c>
      <c r="H39" s="44">
        <v>0.02</v>
      </c>
      <c r="I39" s="35">
        <v>0.41</v>
      </c>
      <c r="J39" s="35">
        <v>0.28</v>
      </c>
      <c r="K39" s="35">
        <v>1.26</v>
      </c>
      <c r="L39" s="45">
        <v>7.27</v>
      </c>
      <c r="M39" s="35">
        <v>0.04</v>
      </c>
      <c r="N39" s="35">
        <v>0.18</v>
      </c>
      <c r="O39" s="35">
        <v>100.46</v>
      </c>
      <c r="P39" s="47">
        <v>510</v>
      </c>
      <c r="Q39" s="20" t="s">
        <v>245</v>
      </c>
      <c r="R39" s="20" t="s">
        <v>245</v>
      </c>
      <c r="S39" s="20" t="s">
        <v>245</v>
      </c>
      <c r="T39" s="20">
        <v>52</v>
      </c>
      <c r="U39" s="20" t="s">
        <v>245</v>
      </c>
      <c r="V39" s="47">
        <v>13</v>
      </c>
      <c r="W39" s="20">
        <v>341</v>
      </c>
      <c r="X39" s="20">
        <v>77</v>
      </c>
      <c r="Y39" s="20">
        <v>20</v>
      </c>
      <c r="Z39" s="20">
        <v>157</v>
      </c>
      <c r="AA39" s="20">
        <v>31</v>
      </c>
      <c r="AB39" s="20" t="s">
        <v>245</v>
      </c>
      <c r="AC39" s="20">
        <v>600</v>
      </c>
      <c r="AD39" s="20">
        <v>19</v>
      </c>
      <c r="AE39" s="20">
        <v>30</v>
      </c>
      <c r="AF39" s="47">
        <v>10</v>
      </c>
      <c r="AG39" s="8">
        <v>4</v>
      </c>
      <c r="AH39" s="1"/>
    </row>
    <row r="40" spans="1:34" ht="12.75">
      <c r="A40" s="43">
        <v>32</v>
      </c>
      <c r="B40" s="20" t="s">
        <v>271</v>
      </c>
      <c r="C40" s="20" t="s">
        <v>250</v>
      </c>
      <c r="D40" s="35">
        <v>72.36</v>
      </c>
      <c r="E40" s="35">
        <v>0.26</v>
      </c>
      <c r="F40" s="35">
        <v>13.53</v>
      </c>
      <c r="G40" s="35">
        <v>1.98</v>
      </c>
      <c r="H40" s="44">
        <v>0.09</v>
      </c>
      <c r="I40" s="35">
        <v>0.48</v>
      </c>
      <c r="J40" s="35">
        <v>1.79</v>
      </c>
      <c r="K40" s="35">
        <v>1.67</v>
      </c>
      <c r="L40" s="45">
        <v>7.18</v>
      </c>
      <c r="M40" s="35">
        <v>0.05</v>
      </c>
      <c r="N40" s="35">
        <v>0.33</v>
      </c>
      <c r="O40" s="35">
        <v>99.72</v>
      </c>
      <c r="P40" s="47">
        <v>461</v>
      </c>
      <c r="Q40" s="20" t="s">
        <v>245</v>
      </c>
      <c r="R40" s="20" t="s">
        <v>245</v>
      </c>
      <c r="S40" s="20" t="s">
        <v>245</v>
      </c>
      <c r="T40" s="20">
        <v>30</v>
      </c>
      <c r="U40" s="20" t="s">
        <v>245</v>
      </c>
      <c r="V40" s="20">
        <v>6</v>
      </c>
      <c r="W40" s="20">
        <v>335</v>
      </c>
      <c r="X40" s="20">
        <v>92</v>
      </c>
      <c r="Y40" s="20">
        <v>21</v>
      </c>
      <c r="Z40" s="20">
        <v>138</v>
      </c>
      <c r="AA40" s="20">
        <v>26</v>
      </c>
      <c r="AB40" s="20" t="s">
        <v>245</v>
      </c>
      <c r="AC40" s="20">
        <v>511</v>
      </c>
      <c r="AD40" s="20">
        <v>17</v>
      </c>
      <c r="AE40" s="20">
        <v>26</v>
      </c>
      <c r="AF40" s="20">
        <v>9</v>
      </c>
      <c r="AG40" s="8">
        <v>4</v>
      </c>
      <c r="AH40" s="1"/>
    </row>
    <row r="41" spans="1:34" ht="12.75">
      <c r="A41" s="51" t="s">
        <v>272</v>
      </c>
      <c r="B41" s="34" t="s">
        <v>273</v>
      </c>
      <c r="C41" s="34" t="s">
        <v>250</v>
      </c>
      <c r="D41" s="52">
        <v>75.9</v>
      </c>
      <c r="E41" s="52">
        <v>0.22</v>
      </c>
      <c r="F41" s="52">
        <v>13.3</v>
      </c>
      <c r="G41" s="52">
        <v>1.85</v>
      </c>
      <c r="H41" s="53">
        <v>0.06</v>
      </c>
      <c r="I41" s="52">
        <v>0.35</v>
      </c>
      <c r="J41" s="52">
        <v>0.61</v>
      </c>
      <c r="K41" s="52">
        <v>2.53</v>
      </c>
      <c r="L41" s="52">
        <v>6.28</v>
      </c>
      <c r="M41" s="52">
        <v>0.04</v>
      </c>
      <c r="N41" s="52">
        <v>0.06</v>
      </c>
      <c r="O41" s="60">
        <v>101.2</v>
      </c>
      <c r="P41" s="55">
        <v>641</v>
      </c>
      <c r="Q41" s="34" t="s">
        <v>245</v>
      </c>
      <c r="R41" s="34" t="s">
        <v>245</v>
      </c>
      <c r="S41" s="34" t="s">
        <v>245</v>
      </c>
      <c r="T41" s="34">
        <v>45</v>
      </c>
      <c r="U41" s="34" t="s">
        <v>245</v>
      </c>
      <c r="V41" s="55">
        <v>10</v>
      </c>
      <c r="W41" s="34">
        <v>305</v>
      </c>
      <c r="X41" s="34">
        <v>117</v>
      </c>
      <c r="Y41" s="34">
        <v>17</v>
      </c>
      <c r="Z41" s="34">
        <v>134</v>
      </c>
      <c r="AA41" s="34">
        <v>29</v>
      </c>
      <c r="AB41" s="34" t="s">
        <v>245</v>
      </c>
      <c r="AC41" s="34">
        <v>502</v>
      </c>
      <c r="AD41" s="34">
        <v>29</v>
      </c>
      <c r="AE41" s="34">
        <v>29</v>
      </c>
      <c r="AF41" s="34">
        <v>9</v>
      </c>
      <c r="AG41" s="34">
        <v>4</v>
      </c>
      <c r="AH41" s="56"/>
    </row>
    <row r="42" spans="1:34" ht="12.75">
      <c r="A42" s="61">
        <v>34</v>
      </c>
      <c r="B42" s="20" t="s">
        <v>274</v>
      </c>
      <c r="C42" s="20" t="s">
        <v>268</v>
      </c>
      <c r="D42" s="35">
        <v>74.52</v>
      </c>
      <c r="E42" s="35">
        <v>0.24</v>
      </c>
      <c r="F42" s="35">
        <v>12.92</v>
      </c>
      <c r="G42" s="35">
        <v>1.61</v>
      </c>
      <c r="H42" s="62">
        <v>0.01</v>
      </c>
      <c r="I42" s="35">
        <v>0.23</v>
      </c>
      <c r="J42" s="45">
        <v>0.17</v>
      </c>
      <c r="K42" s="45">
        <v>0.6</v>
      </c>
      <c r="L42" s="45">
        <v>8.52</v>
      </c>
      <c r="M42" s="35">
        <v>0.06</v>
      </c>
      <c r="N42" s="35">
        <v>1.06</v>
      </c>
      <c r="O42" s="35">
        <v>99.94</v>
      </c>
      <c r="P42" s="47">
        <v>26</v>
      </c>
      <c r="Q42" s="20" t="s">
        <v>245</v>
      </c>
      <c r="R42" s="20">
        <v>3</v>
      </c>
      <c r="S42" s="20">
        <v>11</v>
      </c>
      <c r="T42" s="20">
        <v>52</v>
      </c>
      <c r="U42" s="20">
        <v>15</v>
      </c>
      <c r="V42" s="47">
        <v>11</v>
      </c>
      <c r="W42" s="20">
        <v>311</v>
      </c>
      <c r="X42" s="20">
        <v>88</v>
      </c>
      <c r="Y42" s="20">
        <v>22</v>
      </c>
      <c r="Z42" s="20">
        <v>134</v>
      </c>
      <c r="AA42" s="20">
        <v>23</v>
      </c>
      <c r="AB42" s="20">
        <v>2</v>
      </c>
      <c r="AC42" s="20">
        <v>858</v>
      </c>
      <c r="AD42" s="47">
        <v>182</v>
      </c>
      <c r="AE42" s="20">
        <v>25</v>
      </c>
      <c r="AF42" s="20">
        <v>8</v>
      </c>
      <c r="AG42" s="8">
        <v>4</v>
      </c>
      <c r="AH42" s="1"/>
    </row>
    <row r="43" spans="1:34" ht="12.75">
      <c r="A43" s="43">
        <v>35</v>
      </c>
      <c r="B43" s="20" t="s">
        <v>275</v>
      </c>
      <c r="C43" s="20" t="s">
        <v>268</v>
      </c>
      <c r="D43" s="35">
        <v>73.03</v>
      </c>
      <c r="E43" s="35">
        <v>0.25</v>
      </c>
      <c r="F43" s="35">
        <v>13.34</v>
      </c>
      <c r="G43" s="35">
        <v>1.62</v>
      </c>
      <c r="H43" s="62">
        <v>0.01</v>
      </c>
      <c r="I43" s="35">
        <v>0.21</v>
      </c>
      <c r="J43" s="35">
        <v>0.22</v>
      </c>
      <c r="K43" s="45">
        <v>0.71</v>
      </c>
      <c r="L43" s="45">
        <v>8.86</v>
      </c>
      <c r="M43" s="35">
        <v>0.06</v>
      </c>
      <c r="N43" s="35">
        <v>1.21</v>
      </c>
      <c r="O43" s="35">
        <v>99.52</v>
      </c>
      <c r="P43" s="47">
        <v>19</v>
      </c>
      <c r="Q43" s="20" t="s">
        <v>245</v>
      </c>
      <c r="R43" s="20">
        <v>3</v>
      </c>
      <c r="S43" s="20">
        <v>11</v>
      </c>
      <c r="T43" s="20">
        <v>52</v>
      </c>
      <c r="U43" s="20">
        <v>15</v>
      </c>
      <c r="V43" s="47">
        <v>11</v>
      </c>
      <c r="W43" s="20">
        <v>311</v>
      </c>
      <c r="X43" s="20">
        <v>98</v>
      </c>
      <c r="Y43" s="20">
        <v>25</v>
      </c>
      <c r="Z43" s="20">
        <v>151</v>
      </c>
      <c r="AA43" s="20">
        <v>23</v>
      </c>
      <c r="AB43" s="20">
        <v>2</v>
      </c>
      <c r="AC43" s="20">
        <v>1187</v>
      </c>
      <c r="AD43" s="47">
        <v>327</v>
      </c>
      <c r="AE43" s="20">
        <v>22</v>
      </c>
      <c r="AF43" s="20">
        <v>5</v>
      </c>
      <c r="AG43" s="8">
        <v>4</v>
      </c>
      <c r="AH43" s="1"/>
    </row>
    <row r="44" spans="1:34" ht="12.75">
      <c r="A44" s="43">
        <v>36</v>
      </c>
      <c r="B44" s="20" t="s">
        <v>276</v>
      </c>
      <c r="C44" s="20" t="s">
        <v>277</v>
      </c>
      <c r="D44" s="35">
        <v>73.38</v>
      </c>
      <c r="E44" s="35">
        <v>0.26</v>
      </c>
      <c r="F44" s="35">
        <v>13.25</v>
      </c>
      <c r="G44" s="35">
        <v>1.99</v>
      </c>
      <c r="H44" s="44">
        <v>0.05</v>
      </c>
      <c r="I44" s="35">
        <v>0.33</v>
      </c>
      <c r="J44" s="35">
        <v>0.27</v>
      </c>
      <c r="K44" s="35">
        <v>1.12</v>
      </c>
      <c r="L44" s="45">
        <v>7.6</v>
      </c>
      <c r="M44" s="35">
        <v>0.07</v>
      </c>
      <c r="N44" s="35">
        <v>1.73</v>
      </c>
      <c r="O44" s="35">
        <v>100.05</v>
      </c>
      <c r="P44" s="47">
        <v>144</v>
      </c>
      <c r="Q44" s="20" t="s">
        <v>245</v>
      </c>
      <c r="R44" s="20">
        <v>7</v>
      </c>
      <c r="S44" s="20">
        <v>9</v>
      </c>
      <c r="T44" s="20">
        <v>69</v>
      </c>
      <c r="U44" s="20">
        <v>16</v>
      </c>
      <c r="V44" s="59">
        <v>18</v>
      </c>
      <c r="W44" s="20">
        <v>372</v>
      </c>
      <c r="X44" s="47">
        <v>75</v>
      </c>
      <c r="Y44" s="20">
        <v>21</v>
      </c>
      <c r="Z44" s="20">
        <v>140</v>
      </c>
      <c r="AA44" s="20">
        <v>22</v>
      </c>
      <c r="AB44" s="47">
        <v>8</v>
      </c>
      <c r="AC44" s="20">
        <v>773</v>
      </c>
      <c r="AD44" s="20">
        <v>39</v>
      </c>
      <c r="AE44" s="20">
        <v>25</v>
      </c>
      <c r="AF44" s="20">
        <v>6</v>
      </c>
      <c r="AG44" s="8">
        <v>4</v>
      </c>
      <c r="AH44" s="1"/>
    </row>
    <row r="45" spans="1:34" ht="12.75">
      <c r="A45" s="43">
        <v>37</v>
      </c>
      <c r="B45" s="20" t="s">
        <v>278</v>
      </c>
      <c r="C45" s="20" t="s">
        <v>277</v>
      </c>
      <c r="D45" s="35">
        <v>71.18</v>
      </c>
      <c r="E45" s="35">
        <v>0.29</v>
      </c>
      <c r="F45" s="35">
        <v>14.11</v>
      </c>
      <c r="G45" s="35">
        <v>2.11</v>
      </c>
      <c r="H45" s="44">
        <v>0.05</v>
      </c>
      <c r="I45" s="35">
        <v>0.29</v>
      </c>
      <c r="J45" s="35">
        <v>0.46</v>
      </c>
      <c r="K45" s="35">
        <v>1.63</v>
      </c>
      <c r="L45" s="45">
        <v>7.69</v>
      </c>
      <c r="M45" s="35">
        <v>0.08</v>
      </c>
      <c r="N45" s="35">
        <v>1.59</v>
      </c>
      <c r="O45" s="35">
        <v>99.48</v>
      </c>
      <c r="P45" s="47">
        <v>165</v>
      </c>
      <c r="Q45" s="20" t="s">
        <v>245</v>
      </c>
      <c r="R45" s="20">
        <v>6</v>
      </c>
      <c r="S45" s="20">
        <v>9</v>
      </c>
      <c r="T45" s="20">
        <v>56</v>
      </c>
      <c r="U45" s="20">
        <v>16</v>
      </c>
      <c r="V45" s="20">
        <v>8</v>
      </c>
      <c r="W45" s="20">
        <v>328</v>
      </c>
      <c r="X45" s="20">
        <v>144</v>
      </c>
      <c r="Y45" s="20">
        <v>28</v>
      </c>
      <c r="Z45" s="20">
        <v>175</v>
      </c>
      <c r="AA45" s="20">
        <v>22</v>
      </c>
      <c r="AB45" s="47">
        <v>9</v>
      </c>
      <c r="AC45" s="20">
        <v>1622</v>
      </c>
      <c r="AD45" s="20">
        <v>28</v>
      </c>
      <c r="AE45" s="20">
        <v>22</v>
      </c>
      <c r="AF45" s="20">
        <v>5</v>
      </c>
      <c r="AG45" s="8">
        <v>4</v>
      </c>
      <c r="AH45" s="1"/>
    </row>
    <row r="46" spans="1:34" ht="12.75">
      <c r="A46" s="43">
        <v>38</v>
      </c>
      <c r="B46" s="20" t="s">
        <v>279</v>
      </c>
      <c r="C46" s="20" t="s">
        <v>277</v>
      </c>
      <c r="D46" s="35">
        <v>71.81</v>
      </c>
      <c r="E46" s="35">
        <v>0.28</v>
      </c>
      <c r="F46" s="35">
        <v>13.77</v>
      </c>
      <c r="G46" s="35">
        <v>2.01</v>
      </c>
      <c r="H46" s="44">
        <v>0.04</v>
      </c>
      <c r="I46" s="35">
        <v>0.28</v>
      </c>
      <c r="J46" s="35">
        <v>0.43</v>
      </c>
      <c r="K46" s="35">
        <v>1.16</v>
      </c>
      <c r="L46" s="45">
        <v>8.79</v>
      </c>
      <c r="M46" s="35">
        <v>0.08</v>
      </c>
      <c r="N46" s="35">
        <v>1.78</v>
      </c>
      <c r="O46" s="35">
        <v>100.43</v>
      </c>
      <c r="P46" s="47">
        <v>134</v>
      </c>
      <c r="Q46" s="20" t="s">
        <v>245</v>
      </c>
      <c r="R46" s="20">
        <v>3</v>
      </c>
      <c r="S46" s="20">
        <v>6</v>
      </c>
      <c r="T46" s="20">
        <v>59</v>
      </c>
      <c r="U46" s="20">
        <v>16</v>
      </c>
      <c r="V46" s="20">
        <v>8</v>
      </c>
      <c r="W46" s="20">
        <v>375</v>
      </c>
      <c r="X46" s="20">
        <v>111</v>
      </c>
      <c r="Y46" s="20">
        <v>26</v>
      </c>
      <c r="Z46" s="20">
        <v>158</v>
      </c>
      <c r="AA46" s="20">
        <v>22</v>
      </c>
      <c r="AB46" s="47">
        <v>7</v>
      </c>
      <c r="AC46" s="20">
        <v>1586</v>
      </c>
      <c r="AD46" s="20">
        <v>29</v>
      </c>
      <c r="AE46" s="20">
        <v>20</v>
      </c>
      <c r="AF46" s="20">
        <v>4</v>
      </c>
      <c r="AG46" s="8">
        <v>4</v>
      </c>
      <c r="AH46" s="1"/>
    </row>
    <row r="47" spans="1:34" ht="12.75">
      <c r="A47" s="43">
        <v>39</v>
      </c>
      <c r="B47" s="20" t="s">
        <v>280</v>
      </c>
      <c r="C47" s="20" t="s">
        <v>277</v>
      </c>
      <c r="D47" s="35">
        <v>73.33</v>
      </c>
      <c r="E47" s="35">
        <v>0.23</v>
      </c>
      <c r="F47" s="35">
        <v>13.13</v>
      </c>
      <c r="G47" s="35">
        <v>1.55</v>
      </c>
      <c r="H47" s="44">
        <v>0.05</v>
      </c>
      <c r="I47" s="35">
        <v>0.27</v>
      </c>
      <c r="J47" s="35">
        <v>0.2</v>
      </c>
      <c r="K47" s="45">
        <v>0.8</v>
      </c>
      <c r="L47" s="45">
        <v>8.49</v>
      </c>
      <c r="M47" s="35">
        <v>0.06</v>
      </c>
      <c r="N47" s="35">
        <v>1.56</v>
      </c>
      <c r="O47" s="35">
        <v>99.67</v>
      </c>
      <c r="P47" s="47">
        <v>137</v>
      </c>
      <c r="Q47" s="20" t="s">
        <v>245</v>
      </c>
      <c r="R47" s="20">
        <v>5</v>
      </c>
      <c r="S47" s="20">
        <v>10</v>
      </c>
      <c r="T47" s="20">
        <v>44</v>
      </c>
      <c r="U47" s="20">
        <v>16</v>
      </c>
      <c r="V47" s="47">
        <v>10</v>
      </c>
      <c r="W47" s="47">
        <v>419</v>
      </c>
      <c r="X47" s="47">
        <v>74</v>
      </c>
      <c r="Y47" s="20">
        <v>28</v>
      </c>
      <c r="Z47" s="20">
        <v>136</v>
      </c>
      <c r="AA47" s="20">
        <v>25</v>
      </c>
      <c r="AB47" s="47">
        <v>7</v>
      </c>
      <c r="AC47" s="20">
        <v>1911</v>
      </c>
      <c r="AD47" s="20">
        <v>36</v>
      </c>
      <c r="AE47" s="20">
        <v>30</v>
      </c>
      <c r="AF47" s="20">
        <v>7</v>
      </c>
      <c r="AG47" s="8">
        <v>4</v>
      </c>
      <c r="AH47" s="1"/>
    </row>
    <row r="48" spans="1:34" ht="12.75">
      <c r="A48" s="43">
        <v>40</v>
      </c>
      <c r="B48" s="20" t="s">
        <v>281</v>
      </c>
      <c r="C48" s="20" t="s">
        <v>277</v>
      </c>
      <c r="D48" s="35">
        <v>73.51</v>
      </c>
      <c r="E48" s="35">
        <v>0.24</v>
      </c>
      <c r="F48" s="35">
        <v>13.07</v>
      </c>
      <c r="G48" s="35">
        <v>1.85</v>
      </c>
      <c r="H48" s="44">
        <v>0.05</v>
      </c>
      <c r="I48" s="35">
        <v>0.25</v>
      </c>
      <c r="J48" s="35">
        <v>0.44</v>
      </c>
      <c r="K48" s="35">
        <v>2</v>
      </c>
      <c r="L48" s="35">
        <v>6.79</v>
      </c>
      <c r="M48" s="35">
        <v>0.07</v>
      </c>
      <c r="N48" s="35">
        <v>1.36</v>
      </c>
      <c r="O48" s="35">
        <v>99.63</v>
      </c>
      <c r="P48" s="47">
        <v>151</v>
      </c>
      <c r="Q48" s="20" t="s">
        <v>245</v>
      </c>
      <c r="R48" s="20">
        <v>5</v>
      </c>
      <c r="S48" s="20">
        <v>3</v>
      </c>
      <c r="T48" s="20">
        <v>39</v>
      </c>
      <c r="U48" s="20">
        <v>16</v>
      </c>
      <c r="V48" s="20">
        <v>5</v>
      </c>
      <c r="W48" s="20">
        <v>340</v>
      </c>
      <c r="X48" s="20">
        <v>110</v>
      </c>
      <c r="Y48" s="20">
        <v>22</v>
      </c>
      <c r="Z48" s="20">
        <v>135</v>
      </c>
      <c r="AA48" s="20">
        <v>23</v>
      </c>
      <c r="AB48" s="47">
        <v>9</v>
      </c>
      <c r="AC48" s="20">
        <v>636</v>
      </c>
      <c r="AD48" s="20">
        <v>16</v>
      </c>
      <c r="AE48" s="20">
        <v>27</v>
      </c>
      <c r="AF48" s="20">
        <v>6</v>
      </c>
      <c r="AG48" s="8">
        <v>4</v>
      </c>
      <c r="AH48" s="1"/>
    </row>
    <row r="49" spans="1:34" ht="12.75">
      <c r="A49" s="63">
        <v>41</v>
      </c>
      <c r="B49" s="34" t="s">
        <v>282</v>
      </c>
      <c r="C49" s="34" t="s">
        <v>283</v>
      </c>
      <c r="D49" s="52">
        <v>71.65</v>
      </c>
      <c r="E49" s="54">
        <v>0.41</v>
      </c>
      <c r="F49" s="52">
        <v>13.41</v>
      </c>
      <c r="G49" s="52">
        <v>2.81</v>
      </c>
      <c r="H49" s="53">
        <v>0.04</v>
      </c>
      <c r="I49" s="52">
        <v>0.45</v>
      </c>
      <c r="J49" s="52">
        <v>0.86</v>
      </c>
      <c r="K49" s="52">
        <v>2.29</v>
      </c>
      <c r="L49" s="52">
        <v>6.23</v>
      </c>
      <c r="M49" s="52">
        <v>0.13</v>
      </c>
      <c r="N49" s="52">
        <v>1.47</v>
      </c>
      <c r="O49" s="52">
        <v>99.75</v>
      </c>
      <c r="P49" s="46">
        <v>171</v>
      </c>
      <c r="Q49" s="34" t="s">
        <v>245</v>
      </c>
      <c r="R49" s="34">
        <v>8</v>
      </c>
      <c r="S49" s="34">
        <v>11</v>
      </c>
      <c r="T49" s="34">
        <v>45</v>
      </c>
      <c r="U49" s="34">
        <v>17</v>
      </c>
      <c r="V49" s="34">
        <v>8</v>
      </c>
      <c r="W49" s="34">
        <v>353</v>
      </c>
      <c r="X49" s="34">
        <v>214</v>
      </c>
      <c r="Y49" s="34">
        <v>27</v>
      </c>
      <c r="Z49" s="34">
        <v>159</v>
      </c>
      <c r="AA49" s="34">
        <v>19</v>
      </c>
      <c r="AB49" s="55">
        <v>8</v>
      </c>
      <c r="AC49" s="20">
        <v>1742</v>
      </c>
      <c r="AD49" s="34">
        <v>33</v>
      </c>
      <c r="AE49" s="34">
        <v>21</v>
      </c>
      <c r="AF49" s="34">
        <v>6</v>
      </c>
      <c r="AG49" s="34">
        <v>4</v>
      </c>
      <c r="AH49" s="56"/>
    </row>
    <row r="50" spans="1:34" ht="12.75">
      <c r="A50" s="63">
        <v>42</v>
      </c>
      <c r="B50" s="34" t="s">
        <v>284</v>
      </c>
      <c r="C50" s="34" t="s">
        <v>283</v>
      </c>
      <c r="D50" s="52">
        <v>73.95</v>
      </c>
      <c r="E50" s="52">
        <v>0.22</v>
      </c>
      <c r="F50" s="52">
        <v>12.91</v>
      </c>
      <c r="G50" s="52">
        <v>1.65</v>
      </c>
      <c r="H50" s="53">
        <v>0.07</v>
      </c>
      <c r="I50" s="52">
        <v>0.44</v>
      </c>
      <c r="J50" s="52">
        <v>0.69</v>
      </c>
      <c r="K50" s="52">
        <v>2.85</v>
      </c>
      <c r="L50" s="52">
        <v>5.82</v>
      </c>
      <c r="M50" s="52">
        <v>0.07</v>
      </c>
      <c r="N50" s="52">
        <v>0.87</v>
      </c>
      <c r="O50" s="52">
        <v>99.54</v>
      </c>
      <c r="P50" s="55">
        <v>182</v>
      </c>
      <c r="Q50" s="34" t="s">
        <v>245</v>
      </c>
      <c r="R50" s="34">
        <v>5</v>
      </c>
      <c r="S50" s="34">
        <v>3</v>
      </c>
      <c r="T50" s="34">
        <v>32</v>
      </c>
      <c r="U50" s="34">
        <v>15</v>
      </c>
      <c r="V50" s="55">
        <v>12</v>
      </c>
      <c r="W50" s="34">
        <v>291</v>
      </c>
      <c r="X50" s="34">
        <v>151</v>
      </c>
      <c r="Y50" s="34">
        <v>18</v>
      </c>
      <c r="Z50" s="34">
        <v>127</v>
      </c>
      <c r="AA50" s="34">
        <v>24</v>
      </c>
      <c r="AB50" s="55">
        <v>11</v>
      </c>
      <c r="AC50" s="34">
        <v>1044</v>
      </c>
      <c r="AD50" s="55">
        <v>58</v>
      </c>
      <c r="AE50" s="34">
        <v>29</v>
      </c>
      <c r="AF50" s="34">
        <v>5</v>
      </c>
      <c r="AG50" s="34">
        <v>4</v>
      </c>
      <c r="AH50" s="56"/>
    </row>
    <row r="51" spans="1:34" ht="12.75">
      <c r="A51" s="63">
        <v>43</v>
      </c>
      <c r="B51" s="34" t="s">
        <v>285</v>
      </c>
      <c r="C51" s="34" t="s">
        <v>283</v>
      </c>
      <c r="D51" s="52">
        <v>74.11</v>
      </c>
      <c r="E51" s="52">
        <v>0.22</v>
      </c>
      <c r="F51" s="52">
        <v>13</v>
      </c>
      <c r="G51" s="52">
        <v>1.65</v>
      </c>
      <c r="H51" s="53">
        <v>0.04</v>
      </c>
      <c r="I51" s="52">
        <v>0.3</v>
      </c>
      <c r="J51" s="52">
        <v>0.5</v>
      </c>
      <c r="K51" s="52">
        <v>2.18</v>
      </c>
      <c r="L51" s="52">
        <v>6.37</v>
      </c>
      <c r="M51" s="52">
        <v>0.06</v>
      </c>
      <c r="N51" s="52">
        <v>1.43</v>
      </c>
      <c r="O51" s="52">
        <v>99.86</v>
      </c>
      <c r="P51" s="55">
        <v>190</v>
      </c>
      <c r="Q51" s="34" t="s">
        <v>245</v>
      </c>
      <c r="R51" s="34">
        <v>10</v>
      </c>
      <c r="S51" s="34">
        <v>5</v>
      </c>
      <c r="T51" s="34">
        <v>35</v>
      </c>
      <c r="U51" s="34">
        <v>16</v>
      </c>
      <c r="V51" s="55">
        <v>11</v>
      </c>
      <c r="W51" s="34">
        <v>330</v>
      </c>
      <c r="X51" s="34">
        <v>147</v>
      </c>
      <c r="Y51" s="34">
        <v>22</v>
      </c>
      <c r="Z51" s="34">
        <v>129</v>
      </c>
      <c r="AA51" s="34">
        <v>23</v>
      </c>
      <c r="AB51" s="55">
        <v>10</v>
      </c>
      <c r="AC51" s="55">
        <v>2073</v>
      </c>
      <c r="AD51" s="34">
        <v>24</v>
      </c>
      <c r="AE51" s="34">
        <v>28</v>
      </c>
      <c r="AF51" s="34">
        <v>5</v>
      </c>
      <c r="AG51" s="34">
        <v>4</v>
      </c>
      <c r="AH51" s="56"/>
    </row>
    <row r="52" spans="1:34" ht="12.75">
      <c r="A52" s="63">
        <v>44</v>
      </c>
      <c r="B52" s="34" t="s">
        <v>286</v>
      </c>
      <c r="C52" s="34" t="s">
        <v>283</v>
      </c>
      <c r="D52" s="52">
        <v>73.47</v>
      </c>
      <c r="E52" s="52">
        <v>0.25</v>
      </c>
      <c r="F52" s="52">
        <v>13.78</v>
      </c>
      <c r="G52" s="52">
        <v>1.77</v>
      </c>
      <c r="H52" s="53">
        <v>0.04</v>
      </c>
      <c r="I52" s="52">
        <v>0.23</v>
      </c>
      <c r="J52" s="52">
        <v>0.9</v>
      </c>
      <c r="K52" s="52">
        <v>3.14</v>
      </c>
      <c r="L52" s="52">
        <v>5.7</v>
      </c>
      <c r="M52" s="52">
        <v>0.07</v>
      </c>
      <c r="N52" s="52">
        <v>0.84</v>
      </c>
      <c r="O52" s="52">
        <v>100.19</v>
      </c>
      <c r="P52" s="55">
        <v>148</v>
      </c>
      <c r="Q52" s="34" t="s">
        <v>245</v>
      </c>
      <c r="R52" s="34">
        <v>6</v>
      </c>
      <c r="S52" s="34">
        <v>6</v>
      </c>
      <c r="T52" s="34">
        <v>28</v>
      </c>
      <c r="U52" s="34">
        <v>16</v>
      </c>
      <c r="V52" s="34">
        <v>8</v>
      </c>
      <c r="W52" s="34">
        <v>261</v>
      </c>
      <c r="X52" s="34">
        <v>230</v>
      </c>
      <c r="Y52" s="34">
        <v>21</v>
      </c>
      <c r="Z52" s="34">
        <v>155</v>
      </c>
      <c r="AA52" s="34">
        <v>24</v>
      </c>
      <c r="AB52" s="55">
        <v>9</v>
      </c>
      <c r="AC52" s="55">
        <v>2274</v>
      </c>
      <c r="AD52" s="34">
        <v>29</v>
      </c>
      <c r="AE52" s="34">
        <v>26</v>
      </c>
      <c r="AF52" s="34">
        <v>5</v>
      </c>
      <c r="AG52" s="34">
        <v>4</v>
      </c>
      <c r="AH52" s="56"/>
    </row>
    <row r="53" spans="1:34" ht="12.75">
      <c r="A53" s="63">
        <v>45</v>
      </c>
      <c r="B53" s="34" t="s">
        <v>287</v>
      </c>
      <c r="C53" s="34" t="s">
        <v>283</v>
      </c>
      <c r="D53" s="52">
        <v>74.37</v>
      </c>
      <c r="E53" s="52">
        <v>0.21</v>
      </c>
      <c r="F53" s="52">
        <v>12.87</v>
      </c>
      <c r="G53" s="52">
        <v>1.59</v>
      </c>
      <c r="H53" s="53">
        <v>0.03</v>
      </c>
      <c r="I53" s="52">
        <v>0.3</v>
      </c>
      <c r="J53" s="52">
        <v>0.64</v>
      </c>
      <c r="K53" s="52">
        <v>2.66</v>
      </c>
      <c r="L53" s="52">
        <v>5.62</v>
      </c>
      <c r="M53" s="52">
        <v>0.06</v>
      </c>
      <c r="N53" s="52">
        <v>1.23</v>
      </c>
      <c r="O53" s="52">
        <v>99.58</v>
      </c>
      <c r="P53" s="55">
        <v>177</v>
      </c>
      <c r="Q53" s="34" t="s">
        <v>245</v>
      </c>
      <c r="R53" s="34">
        <v>3</v>
      </c>
      <c r="S53" s="34">
        <v>8</v>
      </c>
      <c r="T53" s="34">
        <v>31</v>
      </c>
      <c r="U53" s="34">
        <v>16</v>
      </c>
      <c r="V53" s="34">
        <v>6</v>
      </c>
      <c r="W53" s="34">
        <v>297</v>
      </c>
      <c r="X53" s="34">
        <v>171</v>
      </c>
      <c r="Y53" s="34">
        <v>20</v>
      </c>
      <c r="Z53" s="34">
        <v>126</v>
      </c>
      <c r="AA53" s="34">
        <v>24</v>
      </c>
      <c r="AB53" s="55">
        <v>11</v>
      </c>
      <c r="AC53" s="34">
        <v>1362</v>
      </c>
      <c r="AD53" s="34">
        <v>25</v>
      </c>
      <c r="AE53" s="34">
        <v>29</v>
      </c>
      <c r="AF53" s="34">
        <v>6</v>
      </c>
      <c r="AG53" s="34">
        <v>4</v>
      </c>
      <c r="AH53" s="56"/>
    </row>
    <row r="54" spans="1:34" ht="12.75">
      <c r="A54" s="51">
        <v>46</v>
      </c>
      <c r="B54" s="34" t="s">
        <v>288</v>
      </c>
      <c r="C54" s="34" t="s">
        <v>244</v>
      </c>
      <c r="D54" s="64">
        <v>77.27</v>
      </c>
      <c r="E54" s="54">
        <v>0.16</v>
      </c>
      <c r="F54" s="54">
        <v>11.33</v>
      </c>
      <c r="G54" s="52">
        <v>1.09</v>
      </c>
      <c r="H54" s="53">
        <v>0.03</v>
      </c>
      <c r="I54" s="54">
        <v>0.08</v>
      </c>
      <c r="J54" s="54">
        <v>0.1</v>
      </c>
      <c r="K54" s="54">
        <v>0.83</v>
      </c>
      <c r="L54" s="54">
        <v>8.74</v>
      </c>
      <c r="M54" s="54">
        <v>0.02</v>
      </c>
      <c r="N54" s="52">
        <v>0.66</v>
      </c>
      <c r="O54" s="52">
        <v>100.31</v>
      </c>
      <c r="P54" s="46">
        <v>227</v>
      </c>
      <c r="Q54" s="34">
        <v>26</v>
      </c>
      <c r="R54" s="34">
        <v>6</v>
      </c>
      <c r="S54" s="34">
        <v>7</v>
      </c>
      <c r="T54" s="34">
        <v>18</v>
      </c>
      <c r="U54" s="34">
        <v>14</v>
      </c>
      <c r="V54" s="34">
        <v>9</v>
      </c>
      <c r="W54" s="34">
        <v>306</v>
      </c>
      <c r="X54" s="59">
        <v>27</v>
      </c>
      <c r="Y54" s="47">
        <v>64</v>
      </c>
      <c r="Z54" s="34">
        <v>155</v>
      </c>
      <c r="AA54" s="34">
        <v>28</v>
      </c>
      <c r="AB54" s="46">
        <v>11</v>
      </c>
      <c r="AC54" s="34">
        <v>275</v>
      </c>
      <c r="AD54" s="34">
        <v>17</v>
      </c>
      <c r="AE54" s="34">
        <v>22</v>
      </c>
      <c r="AF54" s="34">
        <v>6</v>
      </c>
      <c r="AG54" s="34">
        <v>4</v>
      </c>
      <c r="AH54" s="56"/>
    </row>
    <row r="55" spans="1:34" ht="12.75">
      <c r="A55" s="51">
        <v>47</v>
      </c>
      <c r="B55" s="34" t="s">
        <v>289</v>
      </c>
      <c r="C55" s="34" t="s">
        <v>244</v>
      </c>
      <c r="D55" s="64">
        <v>78.47</v>
      </c>
      <c r="E55" s="54">
        <v>0.15</v>
      </c>
      <c r="F55" s="54">
        <v>11.88</v>
      </c>
      <c r="G55" s="52">
        <v>1.13</v>
      </c>
      <c r="H55" s="57">
        <v>0.01</v>
      </c>
      <c r="I55" s="52">
        <v>0.34</v>
      </c>
      <c r="J55" s="54">
        <v>0.04</v>
      </c>
      <c r="K55" s="54">
        <v>0.11</v>
      </c>
      <c r="L55" s="52">
        <v>5.83</v>
      </c>
      <c r="M55" s="54">
        <v>0.03</v>
      </c>
      <c r="N55" s="52">
        <v>2.45</v>
      </c>
      <c r="O55" s="52">
        <v>100.44</v>
      </c>
      <c r="P55" s="46">
        <v>144</v>
      </c>
      <c r="Q55" s="34">
        <v>24</v>
      </c>
      <c r="R55" s="34">
        <v>5</v>
      </c>
      <c r="S55" s="34">
        <v>10</v>
      </c>
      <c r="T55" s="34">
        <v>34</v>
      </c>
      <c r="U55" s="34">
        <v>17</v>
      </c>
      <c r="V55" s="34">
        <v>5</v>
      </c>
      <c r="W55" s="34">
        <v>277</v>
      </c>
      <c r="X55" s="59">
        <v>40</v>
      </c>
      <c r="Y55" s="34">
        <v>18</v>
      </c>
      <c r="Z55" s="34">
        <v>108</v>
      </c>
      <c r="AA55" s="34">
        <v>22</v>
      </c>
      <c r="AB55" s="55">
        <v>8</v>
      </c>
      <c r="AC55" s="34">
        <v>598</v>
      </c>
      <c r="AD55" s="55">
        <v>278</v>
      </c>
      <c r="AE55" s="34">
        <v>29</v>
      </c>
      <c r="AF55" s="34">
        <v>8</v>
      </c>
      <c r="AG55" s="34">
        <v>4</v>
      </c>
      <c r="AH55" s="56"/>
    </row>
    <row r="56" spans="1:34" ht="12.75">
      <c r="A56" s="51">
        <v>48</v>
      </c>
      <c r="B56" s="34" t="s">
        <v>290</v>
      </c>
      <c r="C56" s="34" t="s">
        <v>244</v>
      </c>
      <c r="D56" s="52">
        <v>75.54</v>
      </c>
      <c r="E56" s="52">
        <v>0.21</v>
      </c>
      <c r="F56" s="52">
        <v>13</v>
      </c>
      <c r="G56" s="52">
        <v>1.5</v>
      </c>
      <c r="H56" s="53">
        <v>0.03</v>
      </c>
      <c r="I56" s="52">
        <v>0.39</v>
      </c>
      <c r="J56" s="52">
        <v>0.53</v>
      </c>
      <c r="K56" s="52">
        <v>2.61</v>
      </c>
      <c r="L56" s="52">
        <v>5.1</v>
      </c>
      <c r="M56" s="52">
        <v>0.05</v>
      </c>
      <c r="N56" s="52">
        <v>1.32</v>
      </c>
      <c r="O56" s="52">
        <v>100.28</v>
      </c>
      <c r="P56" s="55">
        <v>129</v>
      </c>
      <c r="Q56" s="34" t="s">
        <v>245</v>
      </c>
      <c r="R56" s="34">
        <v>6</v>
      </c>
      <c r="S56" s="34">
        <v>3</v>
      </c>
      <c r="T56" s="34">
        <v>24</v>
      </c>
      <c r="U56" s="34">
        <v>15</v>
      </c>
      <c r="V56" s="34">
        <v>3</v>
      </c>
      <c r="W56" s="34">
        <v>251</v>
      </c>
      <c r="X56" s="34">
        <v>118</v>
      </c>
      <c r="Y56" s="34">
        <v>19</v>
      </c>
      <c r="Z56" s="34">
        <v>119</v>
      </c>
      <c r="AA56" s="34">
        <v>24</v>
      </c>
      <c r="AB56" s="55">
        <v>7</v>
      </c>
      <c r="AC56" s="34">
        <v>473</v>
      </c>
      <c r="AD56" s="34">
        <v>19</v>
      </c>
      <c r="AE56" s="34">
        <v>30</v>
      </c>
      <c r="AF56" s="34">
        <v>5</v>
      </c>
      <c r="AG56" s="34">
        <v>4</v>
      </c>
      <c r="AH56" s="56"/>
    </row>
    <row r="57" spans="1:34" ht="12.75">
      <c r="A57" s="33" t="s">
        <v>291</v>
      </c>
      <c r="B57" s="8"/>
      <c r="C57" s="8"/>
      <c r="D57" s="10"/>
      <c r="E57" s="10"/>
      <c r="F57" s="10"/>
      <c r="G57" s="10"/>
      <c r="H57" s="48"/>
      <c r="I57" s="10"/>
      <c r="J57" s="10"/>
      <c r="K57" s="10"/>
      <c r="L57" s="10"/>
      <c r="M57" s="10"/>
      <c r="N57" s="10"/>
      <c r="O57" s="10"/>
      <c r="P57" s="34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2"/>
    </row>
    <row r="58" spans="1:33" ht="12.75">
      <c r="A58" s="49">
        <v>49</v>
      </c>
      <c r="B58" s="11" t="s">
        <v>292</v>
      </c>
      <c r="C58" s="11" t="s">
        <v>124</v>
      </c>
      <c r="D58" s="13">
        <v>69.84</v>
      </c>
      <c r="E58" s="13">
        <v>0.37</v>
      </c>
      <c r="F58" s="13">
        <v>15.12</v>
      </c>
      <c r="G58" s="13">
        <v>2.26</v>
      </c>
      <c r="H58" s="41">
        <v>0.04</v>
      </c>
      <c r="I58" s="13">
        <v>0.72</v>
      </c>
      <c r="J58" s="13">
        <v>1.84</v>
      </c>
      <c r="K58" s="13">
        <v>3.9</v>
      </c>
      <c r="L58" s="13">
        <v>4.47</v>
      </c>
      <c r="M58" s="13">
        <v>0.11</v>
      </c>
      <c r="N58" s="13">
        <v>0.92</v>
      </c>
      <c r="O58" s="13">
        <v>99.59</v>
      </c>
      <c r="P58" s="8" t="s">
        <v>245</v>
      </c>
      <c r="Q58" s="11" t="s">
        <v>245</v>
      </c>
      <c r="R58" s="11" t="s">
        <v>245</v>
      </c>
      <c r="S58" s="11" t="s">
        <v>245</v>
      </c>
      <c r="T58" s="11" t="s">
        <v>245</v>
      </c>
      <c r="U58" s="11" t="s">
        <v>245</v>
      </c>
      <c r="V58" s="11" t="s">
        <v>245</v>
      </c>
      <c r="W58" s="11">
        <v>144</v>
      </c>
      <c r="X58" s="8">
        <v>384</v>
      </c>
      <c r="Y58" s="11">
        <v>27</v>
      </c>
      <c r="Z58" s="11">
        <v>219</v>
      </c>
      <c r="AA58" s="11">
        <v>26</v>
      </c>
      <c r="AB58" s="11" t="s">
        <v>245</v>
      </c>
      <c r="AC58" s="11">
        <v>1028</v>
      </c>
      <c r="AD58" s="11" t="s">
        <v>245</v>
      </c>
      <c r="AE58" s="11">
        <v>18</v>
      </c>
      <c r="AF58" s="11">
        <v>3</v>
      </c>
      <c r="AG58" s="11">
        <v>4</v>
      </c>
    </row>
    <row r="59" spans="1:33" ht="12.75">
      <c r="A59" s="49">
        <v>50</v>
      </c>
      <c r="B59" s="11" t="s">
        <v>293</v>
      </c>
      <c r="C59" s="11" t="s">
        <v>294</v>
      </c>
      <c r="D59" s="13">
        <v>69.34</v>
      </c>
      <c r="E59" s="13">
        <v>0.22</v>
      </c>
      <c r="F59" s="13">
        <v>14.75</v>
      </c>
      <c r="G59" s="13">
        <v>2.39</v>
      </c>
      <c r="H59" s="41">
        <v>0.033</v>
      </c>
      <c r="I59" s="13">
        <v>0.65</v>
      </c>
      <c r="J59" s="13">
        <v>1.63</v>
      </c>
      <c r="K59" s="13">
        <v>3.85</v>
      </c>
      <c r="L59" s="13">
        <v>4.4</v>
      </c>
      <c r="M59" s="13">
        <v>0.09</v>
      </c>
      <c r="N59" s="13">
        <v>2.09</v>
      </c>
      <c r="O59" s="13">
        <v>99.44</v>
      </c>
      <c r="P59" s="8" t="s">
        <v>245</v>
      </c>
      <c r="Q59" s="11" t="s">
        <v>245</v>
      </c>
      <c r="R59" s="11" t="s">
        <v>245</v>
      </c>
      <c r="S59" s="11" t="s">
        <v>245</v>
      </c>
      <c r="T59" s="11" t="s">
        <v>245</v>
      </c>
      <c r="U59" s="11" t="s">
        <v>245</v>
      </c>
      <c r="V59" s="11" t="s">
        <v>245</v>
      </c>
      <c r="W59" s="11">
        <v>169</v>
      </c>
      <c r="X59" s="11">
        <v>249</v>
      </c>
      <c r="Y59" s="11">
        <v>34</v>
      </c>
      <c r="Z59" s="11">
        <v>219</v>
      </c>
      <c r="AA59" s="11" t="s">
        <v>245</v>
      </c>
      <c r="AB59" s="11" t="s">
        <v>245</v>
      </c>
      <c r="AC59" s="11">
        <v>1063</v>
      </c>
      <c r="AD59" s="11" t="s">
        <v>245</v>
      </c>
      <c r="AE59" s="11">
        <v>17</v>
      </c>
      <c r="AF59" s="11">
        <v>4</v>
      </c>
      <c r="AG59" s="11" t="s">
        <v>295</v>
      </c>
    </row>
    <row r="60" spans="1:34" ht="12.75">
      <c r="A60" s="51" t="s">
        <v>296</v>
      </c>
      <c r="B60" s="34" t="s">
        <v>297</v>
      </c>
      <c r="C60" s="34" t="s">
        <v>298</v>
      </c>
      <c r="D60" s="64">
        <v>77.6</v>
      </c>
      <c r="E60" s="54">
        <v>0.12</v>
      </c>
      <c r="F60" s="64">
        <v>10.53</v>
      </c>
      <c r="G60" s="54">
        <v>0.98</v>
      </c>
      <c r="H60" s="65">
        <v>0.54</v>
      </c>
      <c r="I60" s="52">
        <v>0.23</v>
      </c>
      <c r="J60" s="66">
        <v>0.69</v>
      </c>
      <c r="K60" s="52">
        <v>2.18</v>
      </c>
      <c r="L60" s="52">
        <v>5.14</v>
      </c>
      <c r="M60" s="54">
        <v>0.02</v>
      </c>
      <c r="N60" s="52">
        <v>1.61</v>
      </c>
      <c r="O60" s="52">
        <v>99.64</v>
      </c>
      <c r="P60" s="34" t="s">
        <v>245</v>
      </c>
      <c r="Q60" s="34" t="s">
        <v>245</v>
      </c>
      <c r="R60" s="34" t="s">
        <v>245</v>
      </c>
      <c r="S60" s="34" t="s">
        <v>245</v>
      </c>
      <c r="T60" s="34" t="s">
        <v>245</v>
      </c>
      <c r="U60" s="34" t="s">
        <v>245</v>
      </c>
      <c r="V60" s="34" t="s">
        <v>245</v>
      </c>
      <c r="W60" s="34" t="s">
        <v>245</v>
      </c>
      <c r="X60" s="34" t="s">
        <v>245</v>
      </c>
      <c r="Y60" s="34" t="s">
        <v>245</v>
      </c>
      <c r="Z60" s="34" t="s">
        <v>245</v>
      </c>
      <c r="AA60" s="34" t="s">
        <v>245</v>
      </c>
      <c r="AB60" s="34" t="s">
        <v>245</v>
      </c>
      <c r="AC60" s="34" t="s">
        <v>245</v>
      </c>
      <c r="AD60" s="34" t="s">
        <v>245</v>
      </c>
      <c r="AE60" s="34" t="s">
        <v>245</v>
      </c>
      <c r="AF60" s="34" t="s">
        <v>245</v>
      </c>
      <c r="AG60" s="34">
        <v>5</v>
      </c>
      <c r="AH60" s="56"/>
    </row>
    <row r="61" spans="1:34" ht="12.75">
      <c r="A61" s="32" t="s">
        <v>299</v>
      </c>
      <c r="B61" s="1"/>
      <c r="C61" s="20"/>
      <c r="D61" s="6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68"/>
      <c r="AD61" s="68"/>
      <c r="AE61" s="68"/>
      <c r="AF61" s="68"/>
      <c r="AG61" s="8"/>
      <c r="AH61" s="1"/>
    </row>
    <row r="62" spans="1:34" ht="12.75">
      <c r="A62" s="32" t="s">
        <v>300</v>
      </c>
      <c r="B62" s="1"/>
      <c r="C62" s="20"/>
      <c r="D62" s="67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68"/>
      <c r="AD62" s="68"/>
      <c r="AE62" s="68"/>
      <c r="AF62" s="68"/>
      <c r="AG62" s="8"/>
      <c r="AH62" s="1"/>
    </row>
    <row r="63" ht="12.75">
      <c r="A63" s="1" t="s">
        <v>301</v>
      </c>
    </row>
    <row r="64" ht="12.75">
      <c r="A64" s="2" t="s">
        <v>302</v>
      </c>
    </row>
    <row r="65" ht="12.75">
      <c r="A65" s="1" t="s">
        <v>303</v>
      </c>
    </row>
    <row r="66" spans="1:34" ht="12.75">
      <c r="A66" s="70" t="s">
        <v>304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2"/>
      <c r="M66" s="7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1:14" ht="12.75">
      <c r="A67" s="74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305</v>
      </c>
      <c r="B1" s="5"/>
    </row>
    <row r="2" ht="12.75">
      <c r="A2" t="s">
        <v>306</v>
      </c>
    </row>
    <row r="3" spans="1:33" ht="48">
      <c r="A3" s="11" t="s">
        <v>3</v>
      </c>
      <c r="B3" s="11" t="s">
        <v>96</v>
      </c>
      <c r="C3" s="11" t="s">
        <v>216</v>
      </c>
      <c r="D3" s="11" t="s">
        <v>217</v>
      </c>
      <c r="E3" s="11" t="s">
        <v>218</v>
      </c>
      <c r="F3" s="11" t="s">
        <v>219</v>
      </c>
      <c r="G3" s="11" t="s">
        <v>220</v>
      </c>
      <c r="H3" s="11" t="s">
        <v>102</v>
      </c>
      <c r="I3" s="11" t="s">
        <v>103</v>
      </c>
      <c r="J3" s="11" t="s">
        <v>104</v>
      </c>
      <c r="K3" s="11" t="s">
        <v>221</v>
      </c>
      <c r="L3" s="11" t="s">
        <v>222</v>
      </c>
      <c r="M3" s="11" t="s">
        <v>223</v>
      </c>
      <c r="N3" s="11" t="s">
        <v>108</v>
      </c>
      <c r="O3" s="11" t="s">
        <v>13</v>
      </c>
      <c r="P3" s="11" t="s">
        <v>109</v>
      </c>
      <c r="Q3" s="11" t="s">
        <v>110</v>
      </c>
      <c r="R3" s="11" t="s">
        <v>111</v>
      </c>
      <c r="S3" s="11" t="s">
        <v>112</v>
      </c>
      <c r="T3" s="11" t="s">
        <v>113</v>
      </c>
      <c r="U3" s="11" t="s">
        <v>114</v>
      </c>
      <c r="V3" s="11" t="s">
        <v>115</v>
      </c>
      <c r="W3" s="11" t="s">
        <v>116</v>
      </c>
      <c r="X3" s="11" t="s">
        <v>117</v>
      </c>
      <c r="Y3" s="11" t="s">
        <v>118</v>
      </c>
      <c r="Z3" s="11" t="s">
        <v>119</v>
      </c>
      <c r="AA3" s="11" t="s">
        <v>120</v>
      </c>
      <c r="AB3" s="11" t="s">
        <v>121</v>
      </c>
      <c r="AC3" s="11" t="s">
        <v>122</v>
      </c>
      <c r="AD3" s="11" t="s">
        <v>123</v>
      </c>
      <c r="AE3" s="11" t="s">
        <v>124</v>
      </c>
      <c r="AF3" s="11" t="s">
        <v>125</v>
      </c>
      <c r="AG3" s="75" t="s">
        <v>224</v>
      </c>
    </row>
    <row r="4" spans="1:34" ht="12.75">
      <c r="A4" s="33" t="s">
        <v>307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3"/>
    </row>
    <row r="5" spans="1:33" ht="12.75">
      <c r="A5" s="28" t="s">
        <v>226</v>
      </c>
      <c r="B5" s="11" t="s">
        <v>128</v>
      </c>
      <c r="C5" s="11" t="s">
        <v>227</v>
      </c>
      <c r="D5" s="13">
        <v>75.23</v>
      </c>
      <c r="E5" s="13">
        <v>0.26</v>
      </c>
      <c r="F5" s="13">
        <v>13.01</v>
      </c>
      <c r="G5" s="13">
        <v>1.61</v>
      </c>
      <c r="H5" s="13">
        <v>0.07</v>
      </c>
      <c r="I5" s="13">
        <v>0.27</v>
      </c>
      <c r="J5" s="13">
        <v>0.56</v>
      </c>
      <c r="K5" s="13">
        <v>2.11</v>
      </c>
      <c r="L5" s="13">
        <v>6.83</v>
      </c>
      <c r="M5" s="13">
        <v>0.05</v>
      </c>
      <c r="N5" s="13">
        <v>0</v>
      </c>
      <c r="O5" s="13">
        <v>100</v>
      </c>
      <c r="P5" s="11">
        <v>8</v>
      </c>
      <c r="Q5" s="11">
        <v>19</v>
      </c>
      <c r="R5" s="11">
        <v>3</v>
      </c>
      <c r="S5" s="11">
        <v>6</v>
      </c>
      <c r="T5" s="11">
        <v>25</v>
      </c>
      <c r="U5" s="11">
        <v>14</v>
      </c>
      <c r="V5" s="11">
        <v>4</v>
      </c>
      <c r="W5" s="11">
        <v>234</v>
      </c>
      <c r="X5" s="11">
        <v>145</v>
      </c>
      <c r="Y5" s="11">
        <v>23</v>
      </c>
      <c r="Z5" s="11">
        <v>156</v>
      </c>
      <c r="AA5" s="11">
        <v>19</v>
      </c>
      <c r="AB5" s="11">
        <v>1</v>
      </c>
      <c r="AC5" s="11">
        <v>736</v>
      </c>
      <c r="AD5" s="11">
        <v>15</v>
      </c>
      <c r="AE5" s="11">
        <v>20</v>
      </c>
      <c r="AF5" s="11">
        <v>3</v>
      </c>
      <c r="AG5" s="11">
        <v>1</v>
      </c>
    </row>
    <row r="6" spans="1:33" ht="12.75">
      <c r="A6" s="28" t="s">
        <v>228</v>
      </c>
      <c r="B6" s="11" t="s">
        <v>28</v>
      </c>
      <c r="C6" s="11" t="s">
        <v>229</v>
      </c>
      <c r="D6" s="13">
        <v>69.38</v>
      </c>
      <c r="E6" s="13">
        <v>0.37</v>
      </c>
      <c r="F6" s="13">
        <v>15.23</v>
      </c>
      <c r="G6" s="13">
        <v>2.37</v>
      </c>
      <c r="H6" s="13">
        <v>0.08</v>
      </c>
      <c r="I6" s="13">
        <v>0.5</v>
      </c>
      <c r="J6" s="42">
        <v>2.18</v>
      </c>
      <c r="K6" s="13">
        <v>3.04</v>
      </c>
      <c r="L6" s="13">
        <v>6.74</v>
      </c>
      <c r="M6" s="13">
        <v>0.11</v>
      </c>
      <c r="N6" s="13">
        <v>0</v>
      </c>
      <c r="O6" s="13">
        <v>100</v>
      </c>
      <c r="P6" s="11">
        <v>3</v>
      </c>
      <c r="Q6" s="11">
        <v>31</v>
      </c>
      <c r="R6" s="11">
        <v>3</v>
      </c>
      <c r="S6" s="11">
        <v>7</v>
      </c>
      <c r="T6" s="11">
        <v>32</v>
      </c>
      <c r="U6" s="11">
        <v>17</v>
      </c>
      <c r="V6" s="11">
        <v>6</v>
      </c>
      <c r="W6" s="11">
        <v>270</v>
      </c>
      <c r="X6" s="11">
        <v>293</v>
      </c>
      <c r="Y6" s="11">
        <v>32</v>
      </c>
      <c r="Z6" s="11">
        <v>228</v>
      </c>
      <c r="AA6" s="11">
        <v>21</v>
      </c>
      <c r="AB6" s="11">
        <v>2</v>
      </c>
      <c r="AC6" s="11">
        <v>943</v>
      </c>
      <c r="AD6" s="11">
        <v>20</v>
      </c>
      <c r="AE6" s="11">
        <v>21</v>
      </c>
      <c r="AF6" s="11">
        <v>4</v>
      </c>
      <c r="AG6" s="11">
        <v>1</v>
      </c>
    </row>
    <row r="7" spans="1:33" ht="12.75">
      <c r="A7" s="28" t="s">
        <v>230</v>
      </c>
      <c r="B7" s="11" t="s">
        <v>34</v>
      </c>
      <c r="C7" s="11" t="s">
        <v>231</v>
      </c>
      <c r="D7" s="13">
        <v>73.44</v>
      </c>
      <c r="E7" s="13">
        <v>0.29</v>
      </c>
      <c r="F7" s="13">
        <v>14.27</v>
      </c>
      <c r="G7" s="13">
        <v>1.93</v>
      </c>
      <c r="H7" s="13">
        <v>0.04</v>
      </c>
      <c r="I7" s="13">
        <v>0.58</v>
      </c>
      <c r="J7" s="13">
        <v>1.18</v>
      </c>
      <c r="K7" s="13">
        <v>2.57</v>
      </c>
      <c r="L7" s="13">
        <v>5.63</v>
      </c>
      <c r="M7" s="13">
        <v>0.07</v>
      </c>
      <c r="N7" s="13">
        <v>0</v>
      </c>
      <c r="O7" s="13">
        <v>100</v>
      </c>
      <c r="P7" s="11">
        <v>7</v>
      </c>
      <c r="Q7" s="11">
        <v>22</v>
      </c>
      <c r="R7" s="11">
        <v>2</v>
      </c>
      <c r="S7" s="11">
        <v>8</v>
      </c>
      <c r="T7" s="11">
        <v>39</v>
      </c>
      <c r="U7" s="11">
        <v>16</v>
      </c>
      <c r="V7" s="11">
        <v>4</v>
      </c>
      <c r="W7" s="11">
        <v>205</v>
      </c>
      <c r="X7" s="11">
        <v>233</v>
      </c>
      <c r="Y7" s="11">
        <v>16</v>
      </c>
      <c r="Z7" s="11">
        <v>174</v>
      </c>
      <c r="AA7" s="11">
        <v>19</v>
      </c>
      <c r="AB7" s="11">
        <v>1</v>
      </c>
      <c r="AC7" s="11">
        <v>854</v>
      </c>
      <c r="AD7" s="11">
        <v>16</v>
      </c>
      <c r="AE7" s="11">
        <v>19</v>
      </c>
      <c r="AF7" s="11">
        <v>3</v>
      </c>
      <c r="AG7" s="11">
        <v>1</v>
      </c>
    </row>
    <row r="8" spans="1:34" ht="12.75">
      <c r="A8" s="33" t="s">
        <v>308</v>
      </c>
      <c r="B8" s="8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3"/>
      <c r="O8" s="1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2"/>
    </row>
    <row r="9" spans="1:33" ht="12.75">
      <c r="A9" s="49" t="s">
        <v>239</v>
      </c>
      <c r="B9" s="11" t="s">
        <v>75</v>
      </c>
      <c r="C9" s="11" t="s">
        <v>240</v>
      </c>
      <c r="D9" s="13">
        <v>73.66</v>
      </c>
      <c r="E9" s="13">
        <v>0.26</v>
      </c>
      <c r="F9" s="13">
        <v>13.51</v>
      </c>
      <c r="G9" s="13">
        <v>1.76</v>
      </c>
      <c r="H9" s="13">
        <v>0.05</v>
      </c>
      <c r="I9" s="13">
        <v>0.32</v>
      </c>
      <c r="J9" s="13">
        <v>0.67</v>
      </c>
      <c r="K9" s="13">
        <v>2.84</v>
      </c>
      <c r="L9" s="13">
        <v>6.63</v>
      </c>
      <c r="M9" s="13">
        <v>0.09</v>
      </c>
      <c r="N9" s="13">
        <v>0</v>
      </c>
      <c r="O9" s="13">
        <v>100</v>
      </c>
      <c r="P9" s="11">
        <v>4</v>
      </c>
      <c r="Q9" s="11">
        <v>16</v>
      </c>
      <c r="R9" s="11">
        <v>5</v>
      </c>
      <c r="S9" s="11">
        <v>7</v>
      </c>
      <c r="T9" s="11">
        <v>31</v>
      </c>
      <c r="U9" s="11">
        <v>16</v>
      </c>
      <c r="V9" s="50">
        <v>11</v>
      </c>
      <c r="W9" s="11">
        <v>321</v>
      </c>
      <c r="X9" s="11">
        <v>145</v>
      </c>
      <c r="Y9" s="11">
        <v>19</v>
      </c>
      <c r="Z9" s="11">
        <v>152</v>
      </c>
      <c r="AA9" s="11">
        <v>20</v>
      </c>
      <c r="AB9" s="11" t="s">
        <v>134</v>
      </c>
      <c r="AC9" s="11">
        <v>503</v>
      </c>
      <c r="AD9" s="11">
        <v>16</v>
      </c>
      <c r="AE9" s="11">
        <v>26</v>
      </c>
      <c r="AF9" s="50">
        <v>8</v>
      </c>
      <c r="AG9" s="11">
        <v>2</v>
      </c>
    </row>
    <row r="10" spans="1:33" ht="12.75">
      <c r="A10" s="28">
        <v>10</v>
      </c>
      <c r="B10" s="11" t="s">
        <v>246</v>
      </c>
      <c r="C10" s="11" t="s">
        <v>244</v>
      </c>
      <c r="D10" s="13">
        <v>71.38</v>
      </c>
      <c r="E10" s="13">
        <v>0.28</v>
      </c>
      <c r="F10" s="13">
        <v>14.28</v>
      </c>
      <c r="G10" s="13">
        <v>2.07</v>
      </c>
      <c r="H10" s="13">
        <v>0.06</v>
      </c>
      <c r="I10" s="13">
        <v>0.36</v>
      </c>
      <c r="J10" s="13">
        <v>1.91</v>
      </c>
      <c r="K10" s="13">
        <v>2.54</v>
      </c>
      <c r="L10" s="13">
        <v>7.04</v>
      </c>
      <c r="M10" s="13">
        <v>0.08</v>
      </c>
      <c r="N10" s="13">
        <v>0</v>
      </c>
      <c r="O10" s="13">
        <v>100</v>
      </c>
      <c r="P10" s="11" t="s">
        <v>245</v>
      </c>
      <c r="Q10" s="11" t="s">
        <v>245</v>
      </c>
      <c r="R10" s="11" t="s">
        <v>245</v>
      </c>
      <c r="S10" s="11">
        <v>5</v>
      </c>
      <c r="T10" s="11">
        <v>43</v>
      </c>
      <c r="U10" s="11" t="s">
        <v>245</v>
      </c>
      <c r="V10" s="11" t="s">
        <v>245</v>
      </c>
      <c r="W10" s="49">
        <v>429</v>
      </c>
      <c r="X10" s="11">
        <v>247</v>
      </c>
      <c r="Y10" s="11">
        <v>31</v>
      </c>
      <c r="Z10" s="11">
        <v>225</v>
      </c>
      <c r="AA10" s="11">
        <v>30</v>
      </c>
      <c r="AB10" s="11" t="s">
        <v>245</v>
      </c>
      <c r="AC10" s="11">
        <v>339</v>
      </c>
      <c r="AD10" s="11">
        <v>12</v>
      </c>
      <c r="AE10" s="11">
        <v>34</v>
      </c>
      <c r="AF10" s="11">
        <v>5</v>
      </c>
      <c r="AG10" s="11">
        <v>3</v>
      </c>
    </row>
    <row r="11" spans="1:33" ht="12.75">
      <c r="A11" s="28">
        <v>14</v>
      </c>
      <c r="B11" s="11" t="s">
        <v>251</v>
      </c>
      <c r="C11" s="11" t="s">
        <v>250</v>
      </c>
      <c r="D11" s="13">
        <v>74.11</v>
      </c>
      <c r="E11" s="13">
        <v>0.26</v>
      </c>
      <c r="F11" s="13">
        <v>13.7</v>
      </c>
      <c r="G11" s="13">
        <v>2</v>
      </c>
      <c r="H11" s="13">
        <v>0.04</v>
      </c>
      <c r="I11" s="13">
        <v>0.64</v>
      </c>
      <c r="J11" s="13">
        <v>1.21</v>
      </c>
      <c r="K11" s="13">
        <v>2.92</v>
      </c>
      <c r="L11" s="13">
        <v>5.05</v>
      </c>
      <c r="M11" s="13">
        <v>0.07</v>
      </c>
      <c r="N11" s="13">
        <v>0</v>
      </c>
      <c r="O11" s="13">
        <v>100</v>
      </c>
      <c r="P11" s="11" t="s">
        <v>245</v>
      </c>
      <c r="Q11" s="11" t="s">
        <v>245</v>
      </c>
      <c r="R11" s="11" t="s">
        <v>245</v>
      </c>
      <c r="S11" s="11">
        <v>4</v>
      </c>
      <c r="T11" s="11">
        <v>20</v>
      </c>
      <c r="U11" s="11" t="s">
        <v>245</v>
      </c>
      <c r="V11" s="11" t="s">
        <v>245</v>
      </c>
      <c r="W11" s="11">
        <v>223</v>
      </c>
      <c r="X11" s="11">
        <v>170</v>
      </c>
      <c r="Y11" s="11">
        <v>21</v>
      </c>
      <c r="Z11" s="11">
        <v>133</v>
      </c>
      <c r="AA11" s="11">
        <v>23</v>
      </c>
      <c r="AB11" s="11" t="s">
        <v>245</v>
      </c>
      <c r="AC11" s="11">
        <v>190</v>
      </c>
      <c r="AD11" s="11">
        <v>12</v>
      </c>
      <c r="AE11" s="11">
        <v>30</v>
      </c>
      <c r="AF11" s="11">
        <v>5</v>
      </c>
      <c r="AG11" s="11">
        <v>3</v>
      </c>
    </row>
    <row r="12" spans="1:33" ht="12.75">
      <c r="A12" s="28">
        <v>16</v>
      </c>
      <c r="B12" s="11" t="s">
        <v>253</v>
      </c>
      <c r="C12" s="11" t="s">
        <v>250</v>
      </c>
      <c r="D12" s="13">
        <v>71.56</v>
      </c>
      <c r="E12" s="13">
        <v>0.28</v>
      </c>
      <c r="F12" s="13">
        <v>14.5</v>
      </c>
      <c r="G12" s="13">
        <v>2.03</v>
      </c>
      <c r="H12" s="13">
        <v>0.05</v>
      </c>
      <c r="I12" s="13">
        <v>0.57</v>
      </c>
      <c r="J12" s="13">
        <v>1.65</v>
      </c>
      <c r="K12" s="13">
        <v>3.92</v>
      </c>
      <c r="L12" s="13">
        <v>5.36</v>
      </c>
      <c r="M12" s="13">
        <v>0.08</v>
      </c>
      <c r="N12" s="13">
        <v>0</v>
      </c>
      <c r="O12" s="13">
        <v>100</v>
      </c>
      <c r="P12" s="11" t="s">
        <v>245</v>
      </c>
      <c r="Q12" s="11" t="s">
        <v>245</v>
      </c>
      <c r="R12" s="11" t="s">
        <v>245</v>
      </c>
      <c r="S12" s="11">
        <v>9</v>
      </c>
      <c r="T12" s="11">
        <v>31</v>
      </c>
      <c r="U12" s="11" t="s">
        <v>245</v>
      </c>
      <c r="V12" s="11" t="s">
        <v>245</v>
      </c>
      <c r="W12" s="11">
        <v>227</v>
      </c>
      <c r="X12" s="11">
        <v>276</v>
      </c>
      <c r="Y12" s="11">
        <v>25</v>
      </c>
      <c r="Z12" s="11">
        <v>128</v>
      </c>
      <c r="AA12" s="11">
        <v>24</v>
      </c>
      <c r="AB12" s="11" t="s">
        <v>245</v>
      </c>
      <c r="AC12" s="11">
        <v>309</v>
      </c>
      <c r="AD12" s="11">
        <v>17</v>
      </c>
      <c r="AE12" s="11">
        <v>26</v>
      </c>
      <c r="AF12" s="11">
        <v>6</v>
      </c>
      <c r="AG12" s="11">
        <v>3</v>
      </c>
    </row>
    <row r="13" spans="1:33" ht="12.75">
      <c r="A13" s="49">
        <v>17</v>
      </c>
      <c r="B13" s="11" t="s">
        <v>254</v>
      </c>
      <c r="C13" s="11" t="s">
        <v>250</v>
      </c>
      <c r="D13" s="13">
        <v>73.52</v>
      </c>
      <c r="E13" s="13">
        <v>0.24</v>
      </c>
      <c r="F13" s="13">
        <v>13.83</v>
      </c>
      <c r="G13" s="13">
        <v>1.7</v>
      </c>
      <c r="H13" s="13">
        <v>0.09</v>
      </c>
      <c r="I13" s="13">
        <v>0.38</v>
      </c>
      <c r="J13" s="13">
        <v>0.74</v>
      </c>
      <c r="K13" s="13">
        <v>2.69</v>
      </c>
      <c r="L13" s="13">
        <v>6.75</v>
      </c>
      <c r="M13" s="13">
        <v>0.06</v>
      </c>
      <c r="N13" s="13">
        <v>0</v>
      </c>
      <c r="O13" s="13">
        <v>100</v>
      </c>
      <c r="P13" s="11" t="s">
        <v>245</v>
      </c>
      <c r="Q13" s="11" t="s">
        <v>245</v>
      </c>
      <c r="R13" s="11" t="s">
        <v>245</v>
      </c>
      <c r="S13" s="11">
        <v>4</v>
      </c>
      <c r="T13" s="11">
        <v>24</v>
      </c>
      <c r="U13" s="11" t="s">
        <v>245</v>
      </c>
      <c r="V13" s="11" t="s">
        <v>245</v>
      </c>
      <c r="W13" s="11">
        <v>338</v>
      </c>
      <c r="X13" s="11">
        <v>153</v>
      </c>
      <c r="Y13" s="11">
        <v>21</v>
      </c>
      <c r="Z13" s="11">
        <v>170</v>
      </c>
      <c r="AA13" s="11">
        <v>27</v>
      </c>
      <c r="AB13" s="11" t="s">
        <v>245</v>
      </c>
      <c r="AC13" s="11">
        <v>209</v>
      </c>
      <c r="AD13" s="11">
        <v>18</v>
      </c>
      <c r="AE13" s="11">
        <v>35</v>
      </c>
      <c r="AF13" s="11">
        <v>6</v>
      </c>
      <c r="AG13" s="11">
        <v>3</v>
      </c>
    </row>
    <row r="14" spans="1:33" ht="12.75">
      <c r="A14" s="49">
        <v>18</v>
      </c>
      <c r="B14" s="11" t="s">
        <v>255</v>
      </c>
      <c r="C14" s="11" t="s">
        <v>250</v>
      </c>
      <c r="D14" s="13">
        <v>72.27</v>
      </c>
      <c r="E14" s="13">
        <v>0.23</v>
      </c>
      <c r="F14" s="13">
        <v>14.26</v>
      </c>
      <c r="G14" s="13">
        <v>1.56</v>
      </c>
      <c r="H14" s="13">
        <v>0.03</v>
      </c>
      <c r="I14" s="13">
        <v>0.41</v>
      </c>
      <c r="J14" s="13">
        <v>0.94</v>
      </c>
      <c r="K14" s="13">
        <v>3.35</v>
      </c>
      <c r="L14" s="13">
        <v>6.88</v>
      </c>
      <c r="M14" s="13">
        <v>0.07</v>
      </c>
      <c r="N14" s="13">
        <v>0</v>
      </c>
      <c r="O14" s="13">
        <v>100</v>
      </c>
      <c r="P14" s="11" t="s">
        <v>245</v>
      </c>
      <c r="Q14" s="11" t="s">
        <v>245</v>
      </c>
      <c r="R14" s="11" t="s">
        <v>245</v>
      </c>
      <c r="S14" s="11">
        <v>10</v>
      </c>
      <c r="T14" s="11">
        <v>20</v>
      </c>
      <c r="U14" s="11" t="s">
        <v>245</v>
      </c>
      <c r="V14" s="11" t="s">
        <v>245</v>
      </c>
      <c r="W14" s="11">
        <v>304</v>
      </c>
      <c r="X14" s="11">
        <v>191</v>
      </c>
      <c r="Y14" s="11">
        <v>24</v>
      </c>
      <c r="Z14" s="11">
        <v>144</v>
      </c>
      <c r="AA14" s="11">
        <v>25</v>
      </c>
      <c r="AB14" s="11" t="s">
        <v>245</v>
      </c>
      <c r="AC14" s="11">
        <v>259</v>
      </c>
      <c r="AD14" s="11">
        <v>12</v>
      </c>
      <c r="AE14" s="11">
        <v>29</v>
      </c>
      <c r="AF14" s="11">
        <v>5</v>
      </c>
      <c r="AG14" s="11">
        <v>3</v>
      </c>
    </row>
    <row r="15" spans="1:34" ht="12.75">
      <c r="A15" s="33" t="s">
        <v>291</v>
      </c>
      <c r="B15" s="8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  <c r="O15" s="13"/>
      <c r="P15" s="34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"/>
    </row>
    <row r="16" spans="1:33" ht="12.75">
      <c r="A16" s="49">
        <v>49</v>
      </c>
      <c r="B16" s="11" t="s">
        <v>292</v>
      </c>
      <c r="C16" s="11" t="s">
        <v>124</v>
      </c>
      <c r="D16" s="13">
        <v>70.8</v>
      </c>
      <c r="E16" s="13">
        <v>0.37</v>
      </c>
      <c r="F16" s="13">
        <v>15.32</v>
      </c>
      <c r="G16" s="13">
        <v>2.29</v>
      </c>
      <c r="H16" s="13">
        <v>0.04</v>
      </c>
      <c r="I16" s="13">
        <v>0.73</v>
      </c>
      <c r="J16" s="13">
        <v>1.86</v>
      </c>
      <c r="K16" s="13">
        <v>3.95</v>
      </c>
      <c r="L16" s="13">
        <v>4.53</v>
      </c>
      <c r="M16" s="13">
        <v>0.11</v>
      </c>
      <c r="N16" s="13">
        <v>0</v>
      </c>
      <c r="O16" s="13">
        <v>100</v>
      </c>
      <c r="P16" s="8" t="s">
        <v>245</v>
      </c>
      <c r="Q16" s="11" t="s">
        <v>245</v>
      </c>
      <c r="R16" s="11" t="s">
        <v>245</v>
      </c>
      <c r="S16" s="11" t="s">
        <v>245</v>
      </c>
      <c r="T16" s="11" t="s">
        <v>245</v>
      </c>
      <c r="U16" s="11" t="s">
        <v>245</v>
      </c>
      <c r="V16" s="11" t="s">
        <v>245</v>
      </c>
      <c r="W16" s="11">
        <v>144</v>
      </c>
      <c r="X16" s="8">
        <v>384</v>
      </c>
      <c r="Y16" s="11">
        <v>27</v>
      </c>
      <c r="Z16" s="11">
        <v>219</v>
      </c>
      <c r="AA16" s="11">
        <v>26</v>
      </c>
      <c r="AB16" s="11" t="s">
        <v>245</v>
      </c>
      <c r="AC16" s="11">
        <v>1028</v>
      </c>
      <c r="AD16" s="11" t="s">
        <v>245</v>
      </c>
      <c r="AE16" s="11">
        <v>18</v>
      </c>
      <c r="AF16" s="11">
        <v>3</v>
      </c>
      <c r="AG16" s="11">
        <v>4</v>
      </c>
    </row>
    <row r="17" spans="1:33" ht="12.75">
      <c r="A17" s="49">
        <v>50</v>
      </c>
      <c r="B17" s="11" t="s">
        <v>293</v>
      </c>
      <c r="C17" s="11" t="s">
        <v>294</v>
      </c>
      <c r="D17" s="13">
        <v>71.23</v>
      </c>
      <c r="E17" s="13">
        <v>0.23</v>
      </c>
      <c r="F17" s="13">
        <v>15.15</v>
      </c>
      <c r="G17" s="13">
        <v>2.45</v>
      </c>
      <c r="H17" s="13">
        <v>0.03</v>
      </c>
      <c r="I17" s="13">
        <v>0.67</v>
      </c>
      <c r="J17" s="13">
        <v>1.67</v>
      </c>
      <c r="K17" s="13">
        <v>3.95</v>
      </c>
      <c r="L17" s="13">
        <v>4.52</v>
      </c>
      <c r="M17" s="13">
        <v>0.09</v>
      </c>
      <c r="N17" s="13">
        <v>0</v>
      </c>
      <c r="O17" s="13">
        <v>99.99</v>
      </c>
      <c r="P17" s="8" t="s">
        <v>245</v>
      </c>
      <c r="Q17" s="11" t="s">
        <v>245</v>
      </c>
      <c r="R17" s="11" t="s">
        <v>245</v>
      </c>
      <c r="S17" s="11" t="s">
        <v>245</v>
      </c>
      <c r="T17" s="11" t="s">
        <v>245</v>
      </c>
      <c r="U17" s="11" t="s">
        <v>245</v>
      </c>
      <c r="V17" s="11" t="s">
        <v>245</v>
      </c>
      <c r="W17" s="11">
        <v>169</v>
      </c>
      <c r="X17" s="11">
        <v>249</v>
      </c>
      <c r="Y17" s="11">
        <v>34</v>
      </c>
      <c r="Z17" s="11">
        <v>219</v>
      </c>
      <c r="AA17" s="11" t="s">
        <v>245</v>
      </c>
      <c r="AB17" s="11" t="s">
        <v>245</v>
      </c>
      <c r="AC17" s="11">
        <v>1063</v>
      </c>
      <c r="AD17" s="11" t="s">
        <v>245</v>
      </c>
      <c r="AE17" s="11">
        <v>17</v>
      </c>
      <c r="AF17" s="11">
        <v>4</v>
      </c>
      <c r="AG17" s="11" t="s">
        <v>295</v>
      </c>
    </row>
    <row r="18" spans="1:33" ht="12.75">
      <c r="A18" s="49"/>
      <c r="B18" s="11"/>
      <c r="C18" s="20" t="s">
        <v>309</v>
      </c>
      <c r="D18" s="12">
        <v>72.44</v>
      </c>
      <c r="E18" s="13">
        <v>0.28</v>
      </c>
      <c r="F18" s="13">
        <v>14.28</v>
      </c>
      <c r="G18" s="13">
        <v>1.98</v>
      </c>
      <c r="H18" s="13">
        <v>0.05</v>
      </c>
      <c r="I18" s="13">
        <v>0.49</v>
      </c>
      <c r="J18" s="13">
        <v>1.24</v>
      </c>
      <c r="K18" s="13">
        <v>3.08</v>
      </c>
      <c r="L18" s="13">
        <v>6</v>
      </c>
      <c r="M18" s="13">
        <v>0.08</v>
      </c>
      <c r="N18" s="13"/>
      <c r="O18" s="13"/>
      <c r="P18" s="8">
        <v>5.5</v>
      </c>
      <c r="Q18" s="11">
        <v>22</v>
      </c>
      <c r="R18" s="11">
        <v>3.3</v>
      </c>
      <c r="S18" s="11">
        <v>6.7</v>
      </c>
      <c r="T18" s="11">
        <v>29.4</v>
      </c>
      <c r="U18" s="11">
        <v>15.8</v>
      </c>
      <c r="V18" s="11">
        <v>4.7</v>
      </c>
      <c r="W18" s="11">
        <v>260</v>
      </c>
      <c r="X18" s="11">
        <v>226</v>
      </c>
      <c r="Y18" s="11">
        <v>25</v>
      </c>
      <c r="Z18" s="11">
        <v>177</v>
      </c>
      <c r="AA18" s="11">
        <v>23.4</v>
      </c>
      <c r="AB18" s="11">
        <v>1.3</v>
      </c>
      <c r="AC18" s="11">
        <v>585</v>
      </c>
      <c r="AD18" s="11">
        <v>15.3</v>
      </c>
      <c r="AE18" s="11">
        <v>25</v>
      </c>
      <c r="AF18" s="11">
        <v>4.4</v>
      </c>
      <c r="AG18" s="11"/>
    </row>
    <row r="19" spans="1:33" ht="12.75">
      <c r="A19" s="76" t="s">
        <v>310</v>
      </c>
      <c r="B19" s="11"/>
      <c r="C19" s="20" t="s">
        <v>311</v>
      </c>
      <c r="D19" s="12" t="s">
        <v>312</v>
      </c>
      <c r="E19" s="12" t="s">
        <v>313</v>
      </c>
      <c r="F19" s="12" t="s">
        <v>314</v>
      </c>
      <c r="G19" s="12" t="s">
        <v>315</v>
      </c>
      <c r="H19" s="12" t="s">
        <v>316</v>
      </c>
      <c r="I19" s="12" t="s">
        <v>317</v>
      </c>
      <c r="J19" s="12" t="s">
        <v>318</v>
      </c>
      <c r="K19" s="12" t="s">
        <v>319</v>
      </c>
      <c r="L19" s="12" t="s">
        <v>320</v>
      </c>
      <c r="M19" s="12" t="s">
        <v>316</v>
      </c>
      <c r="N19" s="77"/>
      <c r="O19" s="77"/>
      <c r="P19" s="77" t="s">
        <v>321</v>
      </c>
      <c r="Q19" s="12" t="s">
        <v>322</v>
      </c>
      <c r="R19" s="77" t="s">
        <v>323</v>
      </c>
      <c r="S19" s="77" t="s">
        <v>324</v>
      </c>
      <c r="T19" s="77" t="s">
        <v>325</v>
      </c>
      <c r="U19" s="77" t="s">
        <v>323</v>
      </c>
      <c r="V19" s="77" t="s">
        <v>326</v>
      </c>
      <c r="W19" s="77" t="s">
        <v>327</v>
      </c>
      <c r="X19" s="77" t="s">
        <v>328</v>
      </c>
      <c r="Y19" s="77" t="s">
        <v>322</v>
      </c>
      <c r="Z19" s="77" t="s">
        <v>329</v>
      </c>
      <c r="AA19" s="77" t="s">
        <v>330</v>
      </c>
      <c r="AB19" s="77" t="s">
        <v>331</v>
      </c>
      <c r="AC19" s="77" t="s">
        <v>332</v>
      </c>
      <c r="AD19" s="77" t="s">
        <v>333</v>
      </c>
      <c r="AE19" s="77" t="s">
        <v>334</v>
      </c>
      <c r="AF19" s="77" t="s">
        <v>335</v>
      </c>
      <c r="AG19" s="77"/>
    </row>
    <row r="20" spans="1:33" ht="12.75">
      <c r="A20" s="49"/>
      <c r="B20" s="11"/>
      <c r="C20" s="11"/>
      <c r="D20" s="13"/>
      <c r="E20" s="13"/>
      <c r="F20" s="13"/>
      <c r="G20" s="13"/>
      <c r="H20" s="41"/>
      <c r="I20" s="13"/>
      <c r="J20" s="13"/>
      <c r="K20" s="13"/>
      <c r="L20" s="13"/>
      <c r="M20" s="13"/>
      <c r="N20" s="13"/>
      <c r="O20" s="13"/>
      <c r="P20" s="8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4" ht="12.75">
      <c r="A21" s="76" t="s">
        <v>336</v>
      </c>
      <c r="B21" s="78"/>
      <c r="C21" s="43"/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1"/>
      <c r="AD21" s="81"/>
      <c r="AE21" s="81"/>
      <c r="AF21" s="81"/>
      <c r="AG21" s="28"/>
      <c r="AH21" s="78"/>
    </row>
    <row r="22" ht="12.75">
      <c r="A22" s="1" t="s">
        <v>337</v>
      </c>
    </row>
    <row r="23" ht="12.75">
      <c r="A23" s="1" t="s">
        <v>338</v>
      </c>
    </row>
    <row r="24" ht="12.75">
      <c r="A24" t="s">
        <v>339</v>
      </c>
    </row>
    <row r="25" spans="1:11" ht="12.75">
      <c r="A25" s="37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"/>
  <sheetViews>
    <sheetView tabSelected="1" workbookViewId="0" topLeftCell="A1">
      <selection activeCell="A1" sqref="A1"/>
    </sheetView>
  </sheetViews>
  <sheetFormatPr defaultColWidth="9.140625" defaultRowHeight="12.75"/>
  <sheetData>
    <row r="1" spans="1:34" ht="12.75">
      <c r="A1" s="32" t="s">
        <v>340</v>
      </c>
      <c r="B1" s="20"/>
      <c r="C1" s="20"/>
      <c r="D1" s="35"/>
      <c r="E1" s="35"/>
      <c r="F1" s="35"/>
      <c r="G1" s="35"/>
      <c r="H1" s="35"/>
      <c r="I1" s="10"/>
      <c r="J1" s="10"/>
      <c r="K1" s="10"/>
      <c r="L1" s="10"/>
      <c r="M1" s="10"/>
      <c r="N1" s="10"/>
      <c r="O1" s="1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"/>
    </row>
    <row r="2" spans="1:34" ht="12.75">
      <c r="A2" s="33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"/>
    </row>
    <row r="3" spans="1:33" ht="48">
      <c r="A3" s="4" t="s">
        <v>3</v>
      </c>
      <c r="B3" s="11" t="s">
        <v>96</v>
      </c>
      <c r="C3" s="4" t="s">
        <v>216</v>
      </c>
      <c r="D3" s="11" t="s">
        <v>217</v>
      </c>
      <c r="E3" s="11" t="s">
        <v>218</v>
      </c>
      <c r="F3" s="11" t="s">
        <v>219</v>
      </c>
      <c r="G3" s="11" t="s">
        <v>220</v>
      </c>
      <c r="H3" s="11" t="s">
        <v>102</v>
      </c>
      <c r="I3" s="11" t="s">
        <v>103</v>
      </c>
      <c r="J3" s="11" t="s">
        <v>104</v>
      </c>
      <c r="K3" s="11" t="s">
        <v>221</v>
      </c>
      <c r="L3" s="11" t="s">
        <v>222</v>
      </c>
      <c r="M3" s="11" t="s">
        <v>223</v>
      </c>
      <c r="N3" s="11" t="s">
        <v>108</v>
      </c>
      <c r="O3" s="11" t="s">
        <v>13</v>
      </c>
      <c r="P3" s="11" t="s">
        <v>109</v>
      </c>
      <c r="Q3" s="11" t="s">
        <v>110</v>
      </c>
      <c r="R3" s="11" t="s">
        <v>111</v>
      </c>
      <c r="S3" s="11" t="s">
        <v>112</v>
      </c>
      <c r="T3" s="11" t="s">
        <v>113</v>
      </c>
      <c r="U3" s="11" t="s">
        <v>114</v>
      </c>
      <c r="V3" s="11" t="s">
        <v>115</v>
      </c>
      <c r="W3" s="11" t="s">
        <v>116</v>
      </c>
      <c r="X3" s="11" t="s">
        <v>117</v>
      </c>
      <c r="Y3" s="11" t="s">
        <v>118</v>
      </c>
      <c r="Z3" s="11" t="s">
        <v>119</v>
      </c>
      <c r="AA3" s="11" t="s">
        <v>120</v>
      </c>
      <c r="AB3" s="11" t="s">
        <v>121</v>
      </c>
      <c r="AC3" s="11" t="s">
        <v>122</v>
      </c>
      <c r="AD3" s="11" t="s">
        <v>123</v>
      </c>
      <c r="AE3" s="11" t="s">
        <v>124</v>
      </c>
      <c r="AF3" s="11" t="s">
        <v>125</v>
      </c>
      <c r="AG3" s="75" t="s">
        <v>224</v>
      </c>
    </row>
    <row r="4" spans="1:33" ht="12.75">
      <c r="A4" s="11" t="s">
        <v>341</v>
      </c>
      <c r="B4" s="83" t="s">
        <v>342</v>
      </c>
      <c r="C4" s="83" t="s">
        <v>343</v>
      </c>
      <c r="D4" s="84">
        <v>69.51</v>
      </c>
      <c r="E4" s="84">
        <v>0.536</v>
      </c>
      <c r="F4" s="84">
        <v>15.22</v>
      </c>
      <c r="G4" s="84">
        <v>2.29</v>
      </c>
      <c r="H4" s="84">
        <v>0.077</v>
      </c>
      <c r="I4" s="84">
        <v>0.24</v>
      </c>
      <c r="J4" s="84">
        <v>0.57</v>
      </c>
      <c r="K4" s="84">
        <v>4.65</v>
      </c>
      <c r="L4" s="84">
        <v>6.44</v>
      </c>
      <c r="M4" s="84">
        <v>0.089</v>
      </c>
      <c r="N4" s="84">
        <v>0.51</v>
      </c>
      <c r="O4" s="84">
        <f>+SUM(D4:N4)</f>
        <v>100.132</v>
      </c>
      <c r="P4" s="85">
        <v>4.5</v>
      </c>
      <c r="Q4" s="85">
        <v>12.6</v>
      </c>
      <c r="R4" s="85">
        <v>4.7</v>
      </c>
      <c r="S4" s="85">
        <v>3.8</v>
      </c>
      <c r="T4" s="85">
        <v>53.8</v>
      </c>
      <c r="U4" s="85">
        <v>21.1</v>
      </c>
      <c r="V4" s="85">
        <v>6.4</v>
      </c>
      <c r="W4" s="85">
        <v>141.6</v>
      </c>
      <c r="X4" s="85">
        <v>16.3</v>
      </c>
      <c r="Y4" s="85">
        <v>50.1</v>
      </c>
      <c r="Z4" s="85">
        <v>735.1</v>
      </c>
      <c r="AA4" s="85">
        <v>19.9</v>
      </c>
      <c r="AB4" s="85">
        <v>1.1</v>
      </c>
      <c r="AC4" s="85">
        <v>132.8</v>
      </c>
      <c r="AD4" s="85">
        <v>13.2</v>
      </c>
      <c r="AE4" s="85">
        <v>13.6</v>
      </c>
      <c r="AF4" s="85">
        <v>3.7</v>
      </c>
      <c r="AG4" s="11">
        <v>2</v>
      </c>
    </row>
    <row r="5" spans="1:33" ht="12.75">
      <c r="A5" s="11" t="s">
        <v>344</v>
      </c>
      <c r="B5" s="11" t="s">
        <v>345</v>
      </c>
      <c r="C5" s="11" t="s">
        <v>343</v>
      </c>
      <c r="D5" s="13">
        <v>68.9</v>
      </c>
      <c r="E5" s="13">
        <v>0.51</v>
      </c>
      <c r="F5" s="13">
        <v>15.13</v>
      </c>
      <c r="G5" s="13">
        <v>2.24</v>
      </c>
      <c r="H5" s="13">
        <v>0.08</v>
      </c>
      <c r="I5" s="13">
        <v>0.23</v>
      </c>
      <c r="J5" s="13">
        <v>0.6</v>
      </c>
      <c r="K5" s="13">
        <v>4.7</v>
      </c>
      <c r="L5" s="13">
        <v>6.19</v>
      </c>
      <c r="M5" s="13">
        <v>0.09</v>
      </c>
      <c r="N5" s="13">
        <v>0.61</v>
      </c>
      <c r="O5" s="13">
        <v>99.28</v>
      </c>
      <c r="P5" s="11" t="s">
        <v>134</v>
      </c>
      <c r="Q5" s="11">
        <v>19</v>
      </c>
      <c r="R5" s="11">
        <v>4</v>
      </c>
      <c r="S5" s="11">
        <v>5</v>
      </c>
      <c r="T5" s="11">
        <v>74</v>
      </c>
      <c r="U5" s="11">
        <v>21</v>
      </c>
      <c r="V5" s="11">
        <v>3</v>
      </c>
      <c r="W5" s="11">
        <v>144</v>
      </c>
      <c r="X5" s="11">
        <v>30</v>
      </c>
      <c r="Y5" s="11">
        <v>50</v>
      </c>
      <c r="Z5" s="11">
        <v>722</v>
      </c>
      <c r="AA5" s="11">
        <v>26</v>
      </c>
      <c r="AB5" s="11">
        <v>3</v>
      </c>
      <c r="AC5" s="11">
        <v>181</v>
      </c>
      <c r="AD5" s="11">
        <v>19</v>
      </c>
      <c r="AE5" s="11">
        <v>19</v>
      </c>
      <c r="AF5" s="11">
        <v>4</v>
      </c>
      <c r="AG5" s="11">
        <v>1</v>
      </c>
    </row>
    <row r="6" spans="1:33" ht="12.75">
      <c r="A6" s="11" t="s">
        <v>346</v>
      </c>
      <c r="B6" s="83" t="s">
        <v>347</v>
      </c>
      <c r="C6" s="83" t="s">
        <v>348</v>
      </c>
      <c r="D6" s="84">
        <v>74.45</v>
      </c>
      <c r="E6" s="84">
        <v>0.232</v>
      </c>
      <c r="F6" s="84">
        <v>12.89</v>
      </c>
      <c r="G6" s="84">
        <v>1.32</v>
      </c>
      <c r="H6" s="84">
        <v>0.034</v>
      </c>
      <c r="I6" s="84">
        <v>0.2</v>
      </c>
      <c r="J6" s="84">
        <v>0.75</v>
      </c>
      <c r="K6" s="84">
        <v>3.37</v>
      </c>
      <c r="L6" s="84">
        <v>5.58</v>
      </c>
      <c r="M6" s="84">
        <v>0.075</v>
      </c>
      <c r="N6" s="84">
        <v>0.85</v>
      </c>
      <c r="O6" s="84">
        <f>+SUM(D6:N6)</f>
        <v>99.751</v>
      </c>
      <c r="P6" s="85">
        <v>7.5</v>
      </c>
      <c r="Q6" s="85">
        <v>14.7</v>
      </c>
      <c r="R6" s="85">
        <v>4</v>
      </c>
      <c r="S6" s="85">
        <v>7.7</v>
      </c>
      <c r="T6" s="85">
        <v>28.7</v>
      </c>
      <c r="U6" s="85">
        <v>16.9</v>
      </c>
      <c r="V6" s="85">
        <v>3.9</v>
      </c>
      <c r="W6" s="85">
        <v>183</v>
      </c>
      <c r="X6" s="85">
        <v>220</v>
      </c>
      <c r="Y6" s="85">
        <v>13.3</v>
      </c>
      <c r="Z6" s="85">
        <v>147.8</v>
      </c>
      <c r="AA6" s="85">
        <v>15.8</v>
      </c>
      <c r="AB6" s="85" t="s">
        <v>134</v>
      </c>
      <c r="AC6" s="85">
        <v>830.1</v>
      </c>
      <c r="AD6" s="85">
        <v>18.8</v>
      </c>
      <c r="AE6" s="85">
        <v>24.4</v>
      </c>
      <c r="AF6" s="85">
        <v>6.4</v>
      </c>
      <c r="AG6" s="11">
        <v>2</v>
      </c>
    </row>
    <row r="7" spans="1:33" ht="12.75">
      <c r="A7" s="11" t="s">
        <v>349</v>
      </c>
      <c r="B7" s="83" t="s">
        <v>350</v>
      </c>
      <c r="C7" s="83" t="s">
        <v>348</v>
      </c>
      <c r="D7" s="84">
        <v>74.02</v>
      </c>
      <c r="E7" s="84">
        <v>0.224</v>
      </c>
      <c r="F7" s="84">
        <v>13.46</v>
      </c>
      <c r="G7" s="84">
        <v>1.27</v>
      </c>
      <c r="H7" s="84">
        <v>0.043</v>
      </c>
      <c r="I7" s="84">
        <v>0.17</v>
      </c>
      <c r="J7" s="84">
        <v>0.62</v>
      </c>
      <c r="K7" s="84">
        <v>3.16</v>
      </c>
      <c r="L7" s="84">
        <v>6.38</v>
      </c>
      <c r="M7" s="84">
        <v>0.08</v>
      </c>
      <c r="N7" s="84">
        <v>0.79</v>
      </c>
      <c r="O7" s="84">
        <f>+SUM(D7:N7)</f>
        <v>100.21700000000001</v>
      </c>
      <c r="P7" s="85">
        <v>7.1</v>
      </c>
      <c r="Q7" s="85">
        <v>17.3</v>
      </c>
      <c r="R7" s="85">
        <v>4</v>
      </c>
      <c r="S7" s="85">
        <v>8.9</v>
      </c>
      <c r="T7" s="85">
        <v>25.8</v>
      </c>
      <c r="U7" s="85">
        <v>17.4</v>
      </c>
      <c r="V7" s="85">
        <v>4</v>
      </c>
      <c r="W7" s="85">
        <v>213.3</v>
      </c>
      <c r="X7" s="85">
        <v>202.1</v>
      </c>
      <c r="Y7" s="85">
        <v>13.3</v>
      </c>
      <c r="Z7" s="85">
        <v>147.2</v>
      </c>
      <c r="AA7" s="85">
        <v>16.8</v>
      </c>
      <c r="AB7" s="85" t="s">
        <v>134</v>
      </c>
      <c r="AC7" s="85">
        <v>889.3</v>
      </c>
      <c r="AD7" s="85">
        <v>31.6</v>
      </c>
      <c r="AE7" s="85">
        <v>26</v>
      </c>
      <c r="AF7" s="85">
        <v>8</v>
      </c>
      <c r="AG7" s="11">
        <v>2</v>
      </c>
    </row>
    <row r="8" spans="1:33" ht="12.75">
      <c r="A8" s="11" t="s">
        <v>351</v>
      </c>
      <c r="B8" s="83" t="s">
        <v>352</v>
      </c>
      <c r="C8" s="83" t="s">
        <v>348</v>
      </c>
      <c r="D8" s="84">
        <v>77.27</v>
      </c>
      <c r="E8" s="84">
        <v>0.186</v>
      </c>
      <c r="F8" s="84">
        <v>11.4</v>
      </c>
      <c r="G8" s="84">
        <v>1.03</v>
      </c>
      <c r="H8" s="84">
        <v>0.013</v>
      </c>
      <c r="I8" s="84">
        <v>0.1</v>
      </c>
      <c r="J8" s="84">
        <v>0.25</v>
      </c>
      <c r="K8" s="84">
        <v>2.05</v>
      </c>
      <c r="L8" s="84">
        <v>6.85</v>
      </c>
      <c r="M8" s="84">
        <v>0.041</v>
      </c>
      <c r="N8" s="84">
        <v>1.01</v>
      </c>
      <c r="O8" s="84">
        <f>+SUM(D8:N8)</f>
        <v>100.2</v>
      </c>
      <c r="P8" s="85">
        <v>7.1</v>
      </c>
      <c r="Q8" s="85">
        <v>10.8</v>
      </c>
      <c r="R8" s="85">
        <v>3.9</v>
      </c>
      <c r="S8" s="85">
        <v>4</v>
      </c>
      <c r="T8" s="85">
        <v>13.4</v>
      </c>
      <c r="U8" s="85">
        <v>14.8</v>
      </c>
      <c r="V8" s="85">
        <v>3.9</v>
      </c>
      <c r="W8" s="85">
        <v>204</v>
      </c>
      <c r="X8" s="85">
        <v>137.8</v>
      </c>
      <c r="Y8" s="85">
        <v>11.7</v>
      </c>
      <c r="Z8" s="85">
        <v>145.3</v>
      </c>
      <c r="AA8" s="85">
        <v>14.8</v>
      </c>
      <c r="AB8" s="85" t="s">
        <v>134</v>
      </c>
      <c r="AC8" s="85">
        <v>711.7</v>
      </c>
      <c r="AD8" s="85">
        <v>22.4</v>
      </c>
      <c r="AE8" s="85">
        <v>21</v>
      </c>
      <c r="AF8" s="85">
        <v>4.4</v>
      </c>
      <c r="AG8" s="11">
        <v>2</v>
      </c>
    </row>
    <row r="9" spans="1:33" ht="12.75">
      <c r="A9" s="11" t="s">
        <v>353</v>
      </c>
      <c r="B9" s="83" t="s">
        <v>354</v>
      </c>
      <c r="C9" s="83" t="s">
        <v>355</v>
      </c>
      <c r="D9" s="84">
        <v>70.77</v>
      </c>
      <c r="E9" s="84">
        <v>0.23</v>
      </c>
      <c r="F9" s="84">
        <v>11.12</v>
      </c>
      <c r="G9" s="84">
        <v>1.52</v>
      </c>
      <c r="H9" s="84">
        <v>0.023</v>
      </c>
      <c r="I9" s="84">
        <v>0.81</v>
      </c>
      <c r="J9" s="84">
        <v>2.68</v>
      </c>
      <c r="K9" s="84">
        <v>0.85</v>
      </c>
      <c r="L9" s="84">
        <v>3.44</v>
      </c>
      <c r="M9" s="84">
        <v>0.063</v>
      </c>
      <c r="N9" s="86">
        <v>8.9</v>
      </c>
      <c r="O9" s="84">
        <f>+SUM(D9:N9)</f>
        <v>100.406</v>
      </c>
      <c r="P9" s="85">
        <v>10.8</v>
      </c>
      <c r="Q9" s="85">
        <v>15.8</v>
      </c>
      <c r="R9" s="85">
        <v>6.8</v>
      </c>
      <c r="S9" s="85">
        <v>9.6</v>
      </c>
      <c r="T9" s="85">
        <v>25.4</v>
      </c>
      <c r="U9" s="85">
        <v>13.8</v>
      </c>
      <c r="V9" s="85">
        <v>4.8</v>
      </c>
      <c r="W9" s="85">
        <v>210</v>
      </c>
      <c r="X9" s="87">
        <v>1734.1</v>
      </c>
      <c r="Y9" s="85">
        <v>11.1</v>
      </c>
      <c r="Z9" s="85">
        <v>106</v>
      </c>
      <c r="AA9" s="85">
        <v>9.1</v>
      </c>
      <c r="AB9" s="85" t="s">
        <v>134</v>
      </c>
      <c r="AC9" s="85">
        <v>192.2</v>
      </c>
      <c r="AD9" s="85">
        <v>14.3</v>
      </c>
      <c r="AE9" s="85">
        <v>22.5</v>
      </c>
      <c r="AF9" s="85">
        <v>5.1</v>
      </c>
      <c r="AG9" s="11">
        <v>2</v>
      </c>
    </row>
    <row r="10" spans="1:34" ht="12.75">
      <c r="A10" s="20" t="s">
        <v>356</v>
      </c>
      <c r="B10" s="20" t="s">
        <v>357</v>
      </c>
      <c r="C10" s="20" t="s">
        <v>358</v>
      </c>
      <c r="D10" s="67">
        <v>73.29</v>
      </c>
      <c r="E10" s="35">
        <v>0.23</v>
      </c>
      <c r="F10" s="35">
        <v>12.62</v>
      </c>
      <c r="G10" s="35">
        <v>1.26</v>
      </c>
      <c r="H10" s="35">
        <v>0.04</v>
      </c>
      <c r="I10" s="35">
        <v>0.34</v>
      </c>
      <c r="J10" s="35">
        <v>0.58</v>
      </c>
      <c r="K10" s="45">
        <v>0.17</v>
      </c>
      <c r="L10" s="45">
        <v>9.6</v>
      </c>
      <c r="M10" s="35">
        <v>0.07</v>
      </c>
      <c r="N10" s="35">
        <v>2.15</v>
      </c>
      <c r="O10" s="35">
        <v>100.35</v>
      </c>
      <c r="P10" s="20">
        <v>18</v>
      </c>
      <c r="Q10" s="20">
        <v>15</v>
      </c>
      <c r="R10" s="20">
        <v>10</v>
      </c>
      <c r="S10" s="20">
        <v>8</v>
      </c>
      <c r="T10" s="50">
        <v>131</v>
      </c>
      <c r="U10" s="20">
        <v>14</v>
      </c>
      <c r="V10" s="20">
        <v>6</v>
      </c>
      <c r="W10" s="20">
        <v>342</v>
      </c>
      <c r="X10" s="20">
        <v>41</v>
      </c>
      <c r="Y10" s="20">
        <v>20</v>
      </c>
      <c r="Z10" s="20">
        <v>121</v>
      </c>
      <c r="AA10" s="20">
        <v>17</v>
      </c>
      <c r="AB10" s="85" t="s">
        <v>134</v>
      </c>
      <c r="AC10" s="20">
        <v>617</v>
      </c>
      <c r="AD10" s="20">
        <v>10</v>
      </c>
      <c r="AE10" s="20">
        <v>22</v>
      </c>
      <c r="AF10" s="20">
        <v>6</v>
      </c>
      <c r="AG10" s="8">
        <v>2</v>
      </c>
      <c r="AH10" s="1"/>
    </row>
    <row r="11" spans="1:34" ht="12.75">
      <c r="A11" s="32" t="s">
        <v>359</v>
      </c>
      <c r="B11" s="1"/>
      <c r="C11" s="20"/>
      <c r="D11" s="6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8"/>
      <c r="AD11" s="68"/>
      <c r="AE11" s="68"/>
      <c r="AF11" s="68"/>
      <c r="AG11" s="8"/>
      <c r="AH11" s="1"/>
    </row>
    <row r="12" spans="1:34" ht="12.75">
      <c r="A12" s="32" t="s">
        <v>360</v>
      </c>
      <c r="B12" s="1"/>
      <c r="C12" s="20"/>
      <c r="D12" s="6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68"/>
      <c r="AF12" s="68"/>
      <c r="AG12" s="8"/>
      <c r="AH12" s="1"/>
    </row>
    <row r="13" spans="1:34" ht="12.75">
      <c r="A13" s="33" t="s">
        <v>361</v>
      </c>
      <c r="B13" s="2"/>
      <c r="C13" s="8"/>
      <c r="D13" s="84"/>
      <c r="E13" s="10"/>
      <c r="F13" s="10"/>
      <c r="G13" s="35"/>
      <c r="H13" s="35"/>
      <c r="I13" s="35"/>
      <c r="J13" s="35"/>
      <c r="K13" s="35"/>
      <c r="L13" s="35"/>
      <c r="M13" s="35"/>
      <c r="N13" s="35"/>
      <c r="O13" s="35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68"/>
      <c r="AD13" s="68"/>
      <c r="AE13" s="68"/>
      <c r="AF13" s="68"/>
      <c r="AG13" s="8"/>
      <c r="AH13" s="1"/>
    </row>
    <row r="14" spans="1:4" ht="12.75">
      <c r="A14" s="1" t="s">
        <v>362</v>
      </c>
      <c r="D14" s="5"/>
    </row>
    <row r="15" spans="1:11" ht="12.75">
      <c r="A15" s="37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Bureau Geology &amp; Mineral Resources, 801 Leroy Place, Socorro, NM 87801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Open-file Report 458: Modal mineralogy, textural data and geochemical data for caldera-facies Hells Mesa tuff.</dc:title>
  <dc:subject>Mineralogy</dc:subject>
  <dc:creator>Richard Chamberlin</dc:creator>
  <cp:keywords>geochemistry, </cp:keywords>
  <dc:description/>
  <cp:lastModifiedBy>mwilks</cp:lastModifiedBy>
  <dcterms:created xsi:type="dcterms:W3CDTF">2002-05-22T14:39:41Z</dcterms:created>
  <dcterms:modified xsi:type="dcterms:W3CDTF">2008-11-06T18:47:31Z</dcterms:modified>
  <cp:category/>
  <cp:version/>
  <cp:contentType/>
  <cp:contentStatus/>
</cp:coreProperties>
</file>